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firstSheet="1" activeTab="5"/>
  </bookViews>
  <sheets>
    <sheet name="Титул 19.02.10 ТПОП" sheetId="1" r:id="rId1"/>
    <sheet name="1,2 График учебного процесса" sheetId="2" r:id="rId2"/>
    <sheet name="Учебный план" sheetId="3" state="hidden" r:id="rId3"/>
    <sheet name="3. УП (1,2,3,4 курс)2020-2024" sheetId="4" r:id="rId4"/>
    <sheet name="4.Практика" sheetId="5" r:id="rId5"/>
    <sheet name="5. Пояснительная записка" sheetId="6" r:id="rId6"/>
  </sheets>
  <definedNames>
    <definedName name="_xlnm.Print_Area" localSheetId="0">'Титул 19.02.10 ТПОП'!$A$2:$BN$44</definedName>
    <definedName name="_xlnm.Print_Area" localSheetId="2">'Учебный план'!$A$1:$AF$98</definedName>
  </definedNames>
  <calcPr fullCalcOnLoad="1"/>
</workbook>
</file>

<file path=xl/comments4.xml><?xml version="1.0" encoding="utf-8"?>
<comments xmlns="http://schemas.openxmlformats.org/spreadsheetml/2006/main">
  <authors>
    <author>Зам. по ТОиПР</author>
  </authors>
  <commentList>
    <comment ref="K25" authorId="0">
      <text>
        <r>
          <rPr>
            <b/>
            <sz val="8"/>
            <rFont val="Tahoma"/>
            <family val="2"/>
          </rPr>
          <t>Зам. по ТОиПР:</t>
        </r>
        <r>
          <rPr>
            <sz val="8"/>
            <rFont val="Tahoma"/>
            <family val="2"/>
          </rPr>
          <t xml:space="preserve">
было 50</t>
        </r>
      </text>
    </comment>
    <comment ref="L25" authorId="0">
      <text>
        <r>
          <rPr>
            <b/>
            <sz val="8"/>
            <rFont val="Tahoma"/>
            <family val="2"/>
          </rPr>
          <t>Зам. по ТОиПР:</t>
        </r>
        <r>
          <rPr>
            <sz val="8"/>
            <rFont val="Tahoma"/>
            <family val="2"/>
          </rPr>
          <t xml:space="preserve">
было 46</t>
        </r>
      </text>
    </comment>
    <comment ref="C13" authorId="0">
      <text>
        <r>
          <rPr>
            <b/>
            <sz val="8"/>
            <rFont val="Tahoma"/>
            <family val="2"/>
          </rPr>
          <t>Зам. по ТОиПР:</t>
        </r>
        <r>
          <rPr>
            <sz val="8"/>
            <rFont val="Tahoma"/>
            <family val="2"/>
          </rPr>
          <t xml:space="preserve">
"Математика" (включая алгебру и начала математического анализа, геометрию) 
Было Математика: алгебра и начала математического анализа; геометрия</t>
        </r>
      </text>
    </comment>
  </commentList>
</comments>
</file>

<file path=xl/sharedStrings.xml><?xml version="1.0" encoding="utf-8"?>
<sst xmlns="http://schemas.openxmlformats.org/spreadsheetml/2006/main" count="735" uniqueCount="508">
  <si>
    <t>1. График учебного процесса</t>
  </si>
  <si>
    <t>Курсы</t>
  </si>
  <si>
    <t>Сентябрь</t>
  </si>
  <si>
    <t>29.IX - 5.X</t>
  </si>
  <si>
    <t>Октябрь</t>
  </si>
  <si>
    <t>27.X - 2.XI</t>
  </si>
  <si>
    <t>Ноябрь</t>
  </si>
  <si>
    <t>Декабрь</t>
  </si>
  <si>
    <t>29.XII - 4.I</t>
  </si>
  <si>
    <t>Январь</t>
  </si>
  <si>
    <t>Февраль</t>
  </si>
  <si>
    <t>Март</t>
  </si>
  <si>
    <t>30.III - 5.IV</t>
  </si>
  <si>
    <t>Апрель</t>
  </si>
  <si>
    <t>27.IV - 3.V</t>
  </si>
  <si>
    <t>Май</t>
  </si>
  <si>
    <t>Июнь</t>
  </si>
  <si>
    <t>29.VI - 5.VII</t>
  </si>
  <si>
    <t>Июль</t>
  </si>
  <si>
    <t>27.VII - 2.VIII</t>
  </si>
  <si>
    <t>Август</t>
  </si>
  <si>
    <t>1        7</t>
  </si>
  <si>
    <t>8  14</t>
  </si>
  <si>
    <t>15 21</t>
  </si>
  <si>
    <t>22 28</t>
  </si>
  <si>
    <t>6    12</t>
  </si>
  <si>
    <t>13 19</t>
  </si>
  <si>
    <t>20   26</t>
  </si>
  <si>
    <t>3     9</t>
  </si>
  <si>
    <t>10 16</t>
  </si>
  <si>
    <t>17 23</t>
  </si>
  <si>
    <t>24  30</t>
  </si>
  <si>
    <t>1  7</t>
  </si>
  <si>
    <t>8 14</t>
  </si>
  <si>
    <t>5 11</t>
  </si>
  <si>
    <t>12 18</t>
  </si>
  <si>
    <t>19 25</t>
  </si>
  <si>
    <t>26 1</t>
  </si>
  <si>
    <t>2    8</t>
  </si>
  <si>
    <t>9  15</t>
  </si>
  <si>
    <t>16  22</t>
  </si>
  <si>
    <t>23  1</t>
  </si>
  <si>
    <t>2   8</t>
  </si>
  <si>
    <t xml:space="preserve"> 23  29</t>
  </si>
  <si>
    <t>6 12</t>
  </si>
  <si>
    <t>20  26</t>
  </si>
  <si>
    <t>4 10</t>
  </si>
  <si>
    <t>11 17</t>
  </si>
  <si>
    <t>18 24</t>
  </si>
  <si>
    <t>25 31</t>
  </si>
  <si>
    <t>20 26</t>
  </si>
  <si>
    <t>3  9</t>
  </si>
  <si>
    <t>24 30</t>
  </si>
  <si>
    <t>31.VIII</t>
  </si>
  <si>
    <t>А</t>
  </si>
  <si>
    <t>К</t>
  </si>
  <si>
    <t>У</t>
  </si>
  <si>
    <t>П</t>
  </si>
  <si>
    <t>Д</t>
  </si>
  <si>
    <t>И</t>
  </si>
  <si>
    <t>Обозначения:</t>
  </si>
  <si>
    <t>Теоретическое обучение</t>
  </si>
  <si>
    <t>Промежуточная аттестация</t>
  </si>
  <si>
    <t>Учебная                             практика</t>
  </si>
  <si>
    <t>Производственная                               практика</t>
  </si>
  <si>
    <t>Преддипломная       практика</t>
  </si>
  <si>
    <t>Итоговая государственная аттестация</t>
  </si>
  <si>
    <t>Каникулы</t>
  </si>
  <si>
    <t>2. Сводные данные по бюджету времени (в неделях)</t>
  </si>
  <si>
    <t>Курс</t>
  </si>
  <si>
    <t>Промежуточная  аттестация</t>
  </si>
  <si>
    <t>Практика</t>
  </si>
  <si>
    <t>Государственная (итоговая) аттестация,включающая подготовку и защиту выпускной квалификационной работы</t>
  </si>
  <si>
    <t>Каникулярное время</t>
  </si>
  <si>
    <t>Всего</t>
  </si>
  <si>
    <t>Учебная</t>
  </si>
  <si>
    <t>Производственная (по профилю специальности</t>
  </si>
  <si>
    <t>Производственая (преддиплдомная)</t>
  </si>
  <si>
    <t>Всего за год</t>
  </si>
  <si>
    <t xml:space="preserve"> I полугодие</t>
  </si>
  <si>
    <t xml:space="preserve"> II полугодие</t>
  </si>
  <si>
    <t>недель</t>
  </si>
  <si>
    <t>часов</t>
  </si>
  <si>
    <t>I</t>
  </si>
  <si>
    <t>II</t>
  </si>
  <si>
    <t>III</t>
  </si>
  <si>
    <t>IV</t>
  </si>
  <si>
    <t>Итого</t>
  </si>
  <si>
    <t>III. План учебного процесса</t>
  </si>
  <si>
    <t>Распределение по семестрам</t>
  </si>
  <si>
    <t>Макс. учебная нагрузка студента, час.</t>
  </si>
  <si>
    <t>Самост. учеб.нагрузка студента, час.</t>
  </si>
  <si>
    <t>Обязательные учебные занятия</t>
  </si>
  <si>
    <t>Распределение по курсам и семестрам</t>
  </si>
  <si>
    <t>Индекс</t>
  </si>
  <si>
    <t>Название</t>
  </si>
  <si>
    <t>Экза</t>
  </si>
  <si>
    <t>Заче</t>
  </si>
  <si>
    <t>Курс.</t>
  </si>
  <si>
    <t>Контр.</t>
  </si>
  <si>
    <t>Теорет. занят.</t>
  </si>
  <si>
    <t>Лаборат. и практ. занятия</t>
  </si>
  <si>
    <t>Курсовые проекты (работы)</t>
  </si>
  <si>
    <t>1 курс</t>
  </si>
  <si>
    <t>2 курс</t>
  </si>
  <si>
    <t>3 курс</t>
  </si>
  <si>
    <t>4 курс</t>
  </si>
  <si>
    <t>дисциплин</t>
  </si>
  <si>
    <t>мены</t>
  </si>
  <si>
    <t>ты</t>
  </si>
  <si>
    <t>проекты</t>
  </si>
  <si>
    <t>работы</t>
  </si>
  <si>
    <t>нед.</t>
  </si>
  <si>
    <t>1</t>
  </si>
  <si>
    <t>2</t>
  </si>
  <si>
    <t>3</t>
  </si>
  <si>
    <t>4</t>
  </si>
  <si>
    <t>5</t>
  </si>
  <si>
    <t>6</t>
  </si>
  <si>
    <t>ОД.00</t>
  </si>
  <si>
    <t>Общеобразовательные дисциплины</t>
  </si>
  <si>
    <t>ОД.01</t>
  </si>
  <si>
    <t>Русский язык</t>
  </si>
  <si>
    <t>ОД.02</t>
  </si>
  <si>
    <t>Литература</t>
  </si>
  <si>
    <t>ОД.03</t>
  </si>
  <si>
    <t>Иностранный язык</t>
  </si>
  <si>
    <t>ОД.06</t>
  </si>
  <si>
    <t>История</t>
  </si>
  <si>
    <t>ОД.07</t>
  </si>
  <si>
    <t>Обществознание</t>
  </si>
  <si>
    <t>ОД.04</t>
  </si>
  <si>
    <t>Информатика и ИКТ</t>
  </si>
  <si>
    <t>ОД.05</t>
  </si>
  <si>
    <t>Математика</t>
  </si>
  <si>
    <t>ОД.08</t>
  </si>
  <si>
    <t>География</t>
  </si>
  <si>
    <t>ОД.09</t>
  </si>
  <si>
    <t>Физика</t>
  </si>
  <si>
    <t>ОД.10</t>
  </si>
  <si>
    <t>Химия</t>
  </si>
  <si>
    <t>ОД.11</t>
  </si>
  <si>
    <t>Биология</t>
  </si>
  <si>
    <t>ОД.12</t>
  </si>
  <si>
    <t>Экология</t>
  </si>
  <si>
    <t>ОД.13</t>
  </si>
  <si>
    <t>Физическая культура</t>
  </si>
  <si>
    <t>ОД.14</t>
  </si>
  <si>
    <t>Основы безопасности жизнедеятельности</t>
  </si>
  <si>
    <t>ОД.15</t>
  </si>
  <si>
    <t>Введение в специальность</t>
  </si>
  <si>
    <t>ТО.00</t>
  </si>
  <si>
    <t>ТО.Ф.00</t>
  </si>
  <si>
    <t>Теоретическое обучение - дисциплины федерального компонента</t>
  </si>
  <si>
    <t>ОГСЭ.00</t>
  </si>
  <si>
    <t xml:space="preserve">Общие гуманитарные и социально-экономические дисциплины </t>
  </si>
  <si>
    <t>ОГСЭ.01</t>
  </si>
  <si>
    <t>Основы философии</t>
  </si>
  <si>
    <t>ОГСЭ.02</t>
  </si>
  <si>
    <t>Основы права</t>
  </si>
  <si>
    <t>ОГСЭ.03</t>
  </si>
  <si>
    <t>Русский язык и культура речи</t>
  </si>
  <si>
    <t>ОГСЭ.04</t>
  </si>
  <si>
    <t>4,6,8</t>
  </si>
  <si>
    <t>ОГСЭ.05</t>
  </si>
  <si>
    <t xml:space="preserve">Физическая культура </t>
  </si>
  <si>
    <t>ОГСЭ.06</t>
  </si>
  <si>
    <t>Основы экономики</t>
  </si>
  <si>
    <t>ОГСЭ.07</t>
  </si>
  <si>
    <t>Социальная психология</t>
  </si>
  <si>
    <t>ОГСЭ.ДВ.00</t>
  </si>
  <si>
    <t>Дисциплины по выбору студента, устанавливаемые образовательным учреждением</t>
  </si>
  <si>
    <t>ОГСЭ.ДВ.01</t>
  </si>
  <si>
    <t>История культуры</t>
  </si>
  <si>
    <t>Религиоведение</t>
  </si>
  <si>
    <t>ОГСЭ.ДВ.02</t>
  </si>
  <si>
    <t>Основы политологии</t>
  </si>
  <si>
    <t>Психология межличностных отношений</t>
  </si>
  <si>
    <t>ЕН.00</t>
  </si>
  <si>
    <t xml:space="preserve"> Математические и общие естественнонаучные дисциплины </t>
  </si>
  <si>
    <t>ЕН.01</t>
  </si>
  <si>
    <t>ЕН.02</t>
  </si>
  <si>
    <t>Информатика</t>
  </si>
  <si>
    <t>ЕН.03</t>
  </si>
  <si>
    <t>Экологические основы природопользования</t>
  </si>
  <si>
    <t>ЕН.04</t>
  </si>
  <si>
    <t>Аналитическая химия</t>
  </si>
  <si>
    <t>ЕН.05</t>
  </si>
  <si>
    <t>Физическая и коллоидная химия</t>
  </si>
  <si>
    <t>ОПД.00</t>
  </si>
  <si>
    <t xml:space="preserve">Общепрофессиональные дисциплины </t>
  </si>
  <si>
    <t>ОПД.01</t>
  </si>
  <si>
    <t>Метрология,стандартизация,сертификация</t>
  </si>
  <si>
    <t>ОПД.02</t>
  </si>
  <si>
    <t>Микробиология,физиология питания,санитария</t>
  </si>
  <si>
    <t>ОПД.03</t>
  </si>
  <si>
    <t>Товароведение продовольственных товаров</t>
  </si>
  <si>
    <t>ОПД.04</t>
  </si>
  <si>
    <t>Маркетинг</t>
  </si>
  <si>
    <t>ОПД.05</t>
  </si>
  <si>
    <t>Документационное обеспечение управления</t>
  </si>
  <si>
    <t>ОПД.06</t>
  </si>
  <si>
    <t>Психология и этика профессиональной деятельности</t>
  </si>
  <si>
    <t>ОПД.07</t>
  </si>
  <si>
    <t>Информационные технологии в профессиональной деятельности</t>
  </si>
  <si>
    <t>ОПД.08</t>
  </si>
  <si>
    <t>Бухгалтерский учет в общественном питании</t>
  </si>
  <si>
    <t>ОПД.09</t>
  </si>
  <si>
    <t>Правовое обеспечение профессиональной деятельности</t>
  </si>
  <si>
    <t>ОПД.10</t>
  </si>
  <si>
    <t>Экономика отрасли</t>
  </si>
  <si>
    <t>ОПД.11</t>
  </si>
  <si>
    <t>Менеджмент</t>
  </si>
  <si>
    <t>ОПД.12</t>
  </si>
  <si>
    <t>Безопасность жизнедеятельности</t>
  </si>
  <si>
    <t>ОПД.13</t>
  </si>
  <si>
    <t>Охрана труда</t>
  </si>
  <si>
    <t>СД.00</t>
  </si>
  <si>
    <t>Специальные дисциплины</t>
  </si>
  <si>
    <t>СД.01</t>
  </si>
  <si>
    <t>Технология продукции общественного питания</t>
  </si>
  <si>
    <t>СД.02</t>
  </si>
  <si>
    <t>Организация производства</t>
  </si>
  <si>
    <t>СД.03</t>
  </si>
  <si>
    <t>Организация обслуживания</t>
  </si>
  <si>
    <t>СД.04</t>
  </si>
  <si>
    <t>Оборудование предприятий общественного питания</t>
  </si>
  <si>
    <t>СД.05</t>
  </si>
  <si>
    <t>Контроль качества продукции и услуг</t>
  </si>
  <si>
    <t>СД.06</t>
  </si>
  <si>
    <t>Моделирование профессиональной деятельности</t>
  </si>
  <si>
    <t>СД.ДС (ДВ). 00</t>
  </si>
  <si>
    <t>Дисциплины специализации по выбору студента, устанавливаемые образовательным учреждением</t>
  </si>
  <si>
    <t>СД.ДС.01</t>
  </si>
  <si>
    <t>Кухни народов мира</t>
  </si>
  <si>
    <t>СД.ДС.02</t>
  </si>
  <si>
    <t>Лечебное и детское питание</t>
  </si>
  <si>
    <t>СД.ДВ.00</t>
  </si>
  <si>
    <t>СД.ДВ.01</t>
  </si>
  <si>
    <t>Основы предпринимательской деятельности</t>
  </si>
  <si>
    <t>ТО.Р</t>
  </si>
  <si>
    <t>Теоретическое обучение - дисциплины национально-регионального (регионального) компонента</t>
  </si>
  <si>
    <t>ТО.Р.01</t>
  </si>
  <si>
    <t>технология продукции общественного питания</t>
  </si>
  <si>
    <t>ПП.00</t>
  </si>
  <si>
    <t>Производственная (профессиональная) практика</t>
  </si>
  <si>
    <t>ПП.01</t>
  </si>
  <si>
    <t>Практика для получения первичных профессиональных навыков</t>
  </si>
  <si>
    <t>ПП.02</t>
  </si>
  <si>
    <t>Практика по профилю специальности</t>
  </si>
  <si>
    <t>ПП.03</t>
  </si>
  <si>
    <t>Преддипломная практика (квалификационная)</t>
  </si>
  <si>
    <t>ИТОГО:</t>
  </si>
  <si>
    <t>ПА</t>
  </si>
  <si>
    <t>Консультации</t>
  </si>
  <si>
    <t>ИГА.00</t>
  </si>
  <si>
    <t>ИГА.01</t>
  </si>
  <si>
    <t>Выполнение дипломной работы</t>
  </si>
  <si>
    <t>ИГА.02</t>
  </si>
  <si>
    <t>Защита дипломной работы</t>
  </si>
  <si>
    <t>ДФ.00</t>
  </si>
  <si>
    <t>Факультативы</t>
  </si>
  <si>
    <t>ВСЕГО:</t>
  </si>
  <si>
    <t>Изучаемых дисциплин</t>
  </si>
  <si>
    <t>Курсовых проектов (работ)</t>
  </si>
  <si>
    <t>Экзаменов</t>
  </si>
  <si>
    <t>Зачетов</t>
  </si>
  <si>
    <t>Контрольных работ</t>
  </si>
  <si>
    <t>Согласовано  председатели предметных (цикловых) коиссий _________________________________</t>
  </si>
  <si>
    <t>Заместитель директора по ТОиПР _______________________</t>
  </si>
  <si>
    <t>3. План учебного процесса</t>
  </si>
  <si>
    <t>Распределение обязательной нагрузки и практик по курсам и семестрам (часов в семестр)</t>
  </si>
  <si>
    <t>компетенции</t>
  </si>
  <si>
    <t>Экзамены</t>
  </si>
  <si>
    <t>Дифференцированный зачет</t>
  </si>
  <si>
    <t>Курсовые работы</t>
  </si>
  <si>
    <t>Максимальная</t>
  </si>
  <si>
    <t>Самостоятельная работа</t>
  </si>
  <si>
    <t>Обязательная аудиторная нагрузка</t>
  </si>
  <si>
    <t>Всего занятий</t>
  </si>
  <si>
    <t>в т.ч.</t>
  </si>
  <si>
    <t>лекций, семинаров, уроков</t>
  </si>
  <si>
    <t>лабораторных и практических занятий</t>
  </si>
  <si>
    <t>Курсовых работ (проектов)</t>
  </si>
  <si>
    <t>сем</t>
  </si>
  <si>
    <t>16 недель</t>
  </si>
  <si>
    <t>ОУД.00</t>
  </si>
  <si>
    <t>ОУДБ.00</t>
  </si>
  <si>
    <t>ОУДБ.01</t>
  </si>
  <si>
    <t>ОУДБ.02</t>
  </si>
  <si>
    <t>ОУДБ.03</t>
  </si>
  <si>
    <t>ОУДБ.04</t>
  </si>
  <si>
    <t>ОУДБ.05</t>
  </si>
  <si>
    <t>ОУДБ.06</t>
  </si>
  <si>
    <t>ОУДБ.07</t>
  </si>
  <si>
    <t>ОУДБ.08</t>
  </si>
  <si>
    <t>ОУДП.01</t>
  </si>
  <si>
    <t>ОУДП.02</t>
  </si>
  <si>
    <t xml:space="preserve">Химия </t>
  </si>
  <si>
    <t>ОУДД.00</t>
  </si>
  <si>
    <t>ОУДД.01</t>
  </si>
  <si>
    <t>Общий гуманитарный и социально-экономический учебный цикл</t>
  </si>
  <si>
    <t>ОК 1-9</t>
  </si>
  <si>
    <t>ОК 2, 3, 6</t>
  </si>
  <si>
    <t xml:space="preserve"> Математический и общий естественнонаучный учебный цикл </t>
  </si>
  <si>
    <t>ОК 1-9, ПК 1.1-1.3, 2.1-2.3, 3.1-3.4, 4.1-4.4, 5.1-5.2, 6.1-6.5</t>
  </si>
  <si>
    <t>ОК 1-9, ПК 1.1-1.3, 2.1-2.3, 3.1-3.4, 4.1-4.4, 5.1-5.2</t>
  </si>
  <si>
    <t>П.00</t>
  </si>
  <si>
    <t>Профессиональный учебный цикл</t>
  </si>
  <si>
    <t>ОП.00</t>
  </si>
  <si>
    <t>Микробиология, санитария и гигиена в пищевом производстве</t>
  </si>
  <si>
    <t>ОП.02</t>
  </si>
  <si>
    <t>Физиология питания</t>
  </si>
  <si>
    <t>ОП.03</t>
  </si>
  <si>
    <t>Организация хранения и контроль запасов и сырья</t>
  </si>
  <si>
    <t>ОП.04</t>
  </si>
  <si>
    <t>ОП.05</t>
  </si>
  <si>
    <t>Метрология и стандартизация</t>
  </si>
  <si>
    <t>ОП.06</t>
  </si>
  <si>
    <t>Правовые основы профессиональной деятельности</t>
  </si>
  <si>
    <t>ОП.07</t>
  </si>
  <si>
    <t>Основы экономики, менеджмента и маркетинга</t>
  </si>
  <si>
    <t>ОП.08</t>
  </si>
  <si>
    <t>ОП.09</t>
  </si>
  <si>
    <t>ОП.10</t>
  </si>
  <si>
    <t>ОП.11</t>
  </si>
  <si>
    <t>ОП.12</t>
  </si>
  <si>
    <t>ОП.13</t>
  </si>
  <si>
    <t>ОП.14</t>
  </si>
  <si>
    <t>ОП.15</t>
  </si>
  <si>
    <t>Психология делового общения</t>
  </si>
  <si>
    <t>ПМ.00</t>
  </si>
  <si>
    <t>Профессиональные модули</t>
  </si>
  <si>
    <t>ПМ.01</t>
  </si>
  <si>
    <t>Организация процесса  приготовления и приготовление полуфабрикатов для сложной кулинарной продукции</t>
  </si>
  <si>
    <t>ОК 1-9, ПК 1.1-1.3</t>
  </si>
  <si>
    <t>МДК.01.01</t>
  </si>
  <si>
    <t>Технология приготовления полуфабрикатов для сложной кулинарной продукции</t>
  </si>
  <si>
    <t>Производственная практика</t>
  </si>
  <si>
    <t>ПМ.02</t>
  </si>
  <si>
    <t>Организация процесса приготовления и приготовление сложной холодной кулинарной продукции</t>
  </si>
  <si>
    <t>6**</t>
  </si>
  <si>
    <t>ОК 1-9, ПК 2.1-2.3</t>
  </si>
  <si>
    <t>МДК.02.01</t>
  </si>
  <si>
    <t>Технология приготовления сложной холодной кулинарной продукции</t>
  </si>
  <si>
    <t>ПМ.03</t>
  </si>
  <si>
    <t>Организация процесса приготовления и приготовление сложной горячей кулинарной продукции</t>
  </si>
  <si>
    <t>8**</t>
  </si>
  <si>
    <t>ОК 1-9, ПК 3.1-3.4</t>
  </si>
  <si>
    <t>МДК.03.01</t>
  </si>
  <si>
    <t>Технология приготовления сложной горячей кулинарной продукции</t>
  </si>
  <si>
    <t>ПМ.04</t>
  </si>
  <si>
    <t>Организация процесса приготовления и приготовление сложных хлебобулочных, мучных кондитерских изделий</t>
  </si>
  <si>
    <t>ОК 1-9, ПК 4.1-4.4</t>
  </si>
  <si>
    <t>МДК.04.01</t>
  </si>
  <si>
    <t>Технология приготовления сложных хлебобулочных, мучных кондитерских изделий</t>
  </si>
  <si>
    <t>ПП.04</t>
  </si>
  <si>
    <t>ПМ.05</t>
  </si>
  <si>
    <t>Организация процесса приготовления и приготовление сложных холодных и горячих десертов</t>
  </si>
  <si>
    <t>ОК 1-9, ПК 5.1-5.2</t>
  </si>
  <si>
    <t>МДК.05.01</t>
  </si>
  <si>
    <t>Технология приготовления сложных холодных и горячих десертов</t>
  </si>
  <si>
    <t>ПП.05</t>
  </si>
  <si>
    <t>ПМ.06</t>
  </si>
  <si>
    <t>Организация работы структурного подразделения</t>
  </si>
  <si>
    <t>ОК 1-9, ПК 6.1-6.5</t>
  </si>
  <si>
    <t>МДК.06.01</t>
  </si>
  <si>
    <t>Управление структурным подразделением организации</t>
  </si>
  <si>
    <t>ПП.06</t>
  </si>
  <si>
    <t>ПМ.07</t>
  </si>
  <si>
    <t>Выполнение работ по профессиям:                                 16675 Повар;12901 Кондитер;</t>
  </si>
  <si>
    <t>4**</t>
  </si>
  <si>
    <t>ОК 1-9, ПК 7.1-7.8</t>
  </si>
  <si>
    <t>МДК.07.01</t>
  </si>
  <si>
    <t xml:space="preserve"> Технология выполнение работ по профессии повар</t>
  </si>
  <si>
    <t>МДК.07.02</t>
  </si>
  <si>
    <t xml:space="preserve"> Технология выполнение работ по профессии кондитер</t>
  </si>
  <si>
    <t>УП.07</t>
  </si>
  <si>
    <t>Учебная практика</t>
  </si>
  <si>
    <t>ВСЕГО (без часов на практику)</t>
  </si>
  <si>
    <t>ВСЕГО (без практики и общеобразовательной подготовки)</t>
  </si>
  <si>
    <t xml:space="preserve">Итого по практике,                                                                                      в том числе:                                                                                                                 </t>
  </si>
  <si>
    <t>рассредоточенная практика</t>
  </si>
  <si>
    <t>концентрированная практика</t>
  </si>
  <si>
    <t>ПДП.00</t>
  </si>
  <si>
    <t>Преддипломная практика</t>
  </si>
  <si>
    <t>4 нед</t>
  </si>
  <si>
    <t>ГИА.00</t>
  </si>
  <si>
    <t>Государственная итоговая аттестация</t>
  </si>
  <si>
    <t>6 нед</t>
  </si>
  <si>
    <t xml:space="preserve">  Учебной практики</t>
  </si>
  <si>
    <t xml:space="preserve">  Производственной практики</t>
  </si>
  <si>
    <t xml:space="preserve">  Преддипломной практики</t>
  </si>
  <si>
    <t xml:space="preserve">  Экзаменов (без квалификационных)</t>
  </si>
  <si>
    <t xml:space="preserve">  Экзаменов квалификационных</t>
  </si>
  <si>
    <t xml:space="preserve">  Курсовых работ</t>
  </si>
  <si>
    <t>8** - квалифицированный экзамен по профессиональному модулю в восьмом семестре.</t>
  </si>
  <si>
    <t>4. Практика</t>
  </si>
  <si>
    <t>№ п/п</t>
  </si>
  <si>
    <t>Профессиональный модуль, в рамах которого проводится практика</t>
  </si>
  <si>
    <t>Наименование практики</t>
  </si>
  <si>
    <t>Условия реализации</t>
  </si>
  <si>
    <t>Семестр</t>
  </si>
  <si>
    <t>Длительность в часах или неделях</t>
  </si>
  <si>
    <t>ПМ.01.  Организация процесса и приготовление полуфабрикатов для сложной кулинарной продукци</t>
  </si>
  <si>
    <t>Производствнная     (по профилю специальности)</t>
  </si>
  <si>
    <t>Концентрированно</t>
  </si>
  <si>
    <t>2 недели</t>
  </si>
  <si>
    <t>ПМ.02  Организация процесса и приготовление сложной холодной кулинарной продукции</t>
  </si>
  <si>
    <t>ПМ.03  Организация процесса и приготовление сложной горячей кулинарной продукции</t>
  </si>
  <si>
    <t>4 недели</t>
  </si>
  <si>
    <t>ПМ.04  Организация процесса и приготовление сложных хлебобулочных, мучных кондитерских изделий</t>
  </si>
  <si>
    <t>ПМ.05  Организация процесса и приготовление сложных холодных и горячих десертов</t>
  </si>
  <si>
    <t>ПМ.06  Организация работы структурного подразделения</t>
  </si>
  <si>
    <t>1 неделя</t>
  </si>
  <si>
    <t>ПМ.07  Выполнение работ по профессиям</t>
  </si>
  <si>
    <t>Рассредоточенно</t>
  </si>
  <si>
    <t>1008ч / 28 недель</t>
  </si>
  <si>
    <t>Производствнная     (преддипломная практика)</t>
  </si>
  <si>
    <t>Концентрировано</t>
  </si>
  <si>
    <t>144ч / 4 недели</t>
  </si>
  <si>
    <t xml:space="preserve">Русский язык </t>
  </si>
  <si>
    <t xml:space="preserve">  Дифференцированных зачетов по практике</t>
  </si>
  <si>
    <t>ОП.16</t>
  </si>
  <si>
    <t>ОП.01</t>
  </si>
  <si>
    <t>4,5,6,7</t>
  </si>
  <si>
    <t>кэ3</t>
  </si>
  <si>
    <t xml:space="preserve">Производственная  практика  </t>
  </si>
  <si>
    <t>Астрономия</t>
  </si>
  <si>
    <t>5**</t>
  </si>
  <si>
    <t>7**</t>
  </si>
  <si>
    <t>3 недели</t>
  </si>
  <si>
    <t>5 недель</t>
  </si>
  <si>
    <t>6,5 недель</t>
  </si>
  <si>
    <t>/П</t>
  </si>
  <si>
    <t xml:space="preserve"> 20 недель</t>
  </si>
  <si>
    <t xml:space="preserve">13 недель </t>
  </si>
  <si>
    <t xml:space="preserve">16 недель </t>
  </si>
  <si>
    <t>9,5 недель</t>
  </si>
  <si>
    <t>Общие дисциплины, изучаемые на базовом уровне</t>
  </si>
  <si>
    <t>Общеобразовательный цикл (естественнонаучный  профиль)</t>
  </si>
  <si>
    <t>Россия в мире</t>
  </si>
  <si>
    <t>Дисциплины по выбору из обязательных предметных областей,  изучаемые на базовом уровне</t>
  </si>
  <si>
    <t>Родной язык</t>
  </si>
  <si>
    <t>Дополнительные  дисциплины по выбору обучающихся</t>
  </si>
  <si>
    <t>Экология Ставропольского края</t>
  </si>
  <si>
    <t>ИП</t>
  </si>
  <si>
    <t>Компоненты образовательной программы</t>
  </si>
  <si>
    <t>Всего объем образовательной нагрузки</t>
  </si>
  <si>
    <t xml:space="preserve">Математика </t>
  </si>
  <si>
    <t>Дисциплины по выбору из обязательных предметных областей,  изучаемые на углубленном уровне</t>
  </si>
  <si>
    <t>Основы предпринимательства и финансовой грамотности</t>
  </si>
  <si>
    <t>ОУДБ.09</t>
  </si>
  <si>
    <t>17 недель</t>
  </si>
  <si>
    <t>22 недели</t>
  </si>
  <si>
    <t xml:space="preserve">                                                                                                </t>
  </si>
  <si>
    <t xml:space="preserve">                                                в неделю</t>
  </si>
  <si>
    <t xml:space="preserve">  Дифференцированных зачетов (без зачетов по физической культуре и практике)</t>
  </si>
  <si>
    <t>Пояснительная записка</t>
  </si>
  <si>
    <t>1.Настоящий учебный план государственного бюджетного профессионального образовательного учреждения «Кисловодский государственный многопрофильный техникум» разработан на основе Федерального закона Российской Федерации от 29 декабря 2012 г. N 273-ФЗ «Об образовании в Российской Федерации», Федерального государственного образовательного стандарта среднего профессионального образования по специальности 19.02.10 Технология продукции общественного питания, утвержденного приказом Министерства образования и науки Российской Федерации от  22.04.2014 г N № 384 , зарегистрированного в Минюсте РФ 23.07.2014 г N 33234; Приказа Минобрнауки России от 14.06.2013N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(Зарегистрировано в Минюсте России 30.07.2013 N 29200), приказа Минобрнауки России от 15 декабря 2014 г. N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N 464»; Приказа Минобрнауки России от 29.10.2013 № 1199 «Об утверждении перечня профессий среднего профессионального образования»,  Приказа Минобрнауки России от 16.08. 2013 г. N 968 «Об утверждении порядка проведения государственной итоговой аттестации по образовательным программам среднего профессионального образования», решения коллегии министерства образования и молодежной политики Ставропольского края № 1 от 24.02.2016 г., проекта Министерства финансов Российской Федерации и Всемирного банка «Содействие повышению уровня финансовой грамотности населения и развитию финансового образования в Российской Федерации».</t>
  </si>
  <si>
    <t>ОУДП.03</t>
  </si>
  <si>
    <t xml:space="preserve">Всего по практике </t>
  </si>
  <si>
    <t>Учебная нагрузка обучающихся</t>
  </si>
  <si>
    <t>5. В процессе освоения ППССЗ по специальности 19.02.10 Технология продукции общественного питания обучающимся предоставляются каникулы. Продолжительность каникул составляет десять-одиннадцать недель в учебном году, в том числе не менее двух недель в зимний период.</t>
  </si>
  <si>
    <t>6. Максимальный объем учебной нагрузки обучающегося составляет 54 академических часа в неделю, включая все виды аудиторной и внеаудиторной учебной нагрузки. Объем обязательных аудиторных занятий и практики не превышает 36 академических часов в неделю.</t>
  </si>
  <si>
    <t xml:space="preserve">7. Консультации для обучающихся на базе основного общего образования по очной форме обучения по специальности 19.02.10 Технология продукции общественного питания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t>
  </si>
  <si>
    <t>8. Дисциплина ОГСЭ.04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t>
  </si>
  <si>
    <t>9. Объем часов на дисциплину ОП.09 Безопасность жизнедеятельности" составляет 68 часов, из них на освоение основ военной службы - 48 часов.</t>
  </si>
  <si>
    <t xml:space="preserve">10. Формами промежуточной аттестации являются экзамен, квалификационный экзамен, дифференцированный зачет, комплексный дифференцированный зачёт и комплексный экзамен. Промежуточная аттестация в форме дифференцированного зачета   проводится за счет часов, отведенных на освоение соответствующего модуля или дисциплины. Количество экзаменов в процессе промежуточной аттестации обучающихся не превышает 8 экзаменов в учебном году, а количество зачетов - 10. В указанное количество не входят экзамены и зачеты по физической культуре. </t>
  </si>
  <si>
    <t>11. После освоения каждого профессионального модуля (включающего в себя теоретическую часть по МДК, учебную и производственную практики) проводятся квалификационные экзамены, целью которых является проверка готовности обучающегося к выполнению указанного вида профессиональной деятельности и сформированность у него компетенций, определенных ФГОС СПО. По итогам квалификационного экзамена выставляется оценка (отлично, хорошо, удовлетворительно). Квалификационные экзамены проводятся в 4 - 8 семестрах. ФГОС СПО по специальности 19.02.10 Технология продукции общественного питания в рамках ПМ.07 Выполнение работ по одной или нескольким профессиям рабочих, должностям служащих предусмотрено освоение основных программ профессионального обучения по профессиям 16675 Повар, 12901 Кондитер. По результатам освоения профессионального модуля ПМ.07 Выполнение работ по одной или нескольким профессиям рабочих, должностям служащих, который включает в себя проведение учебной практики, обучающийся получает свидетельства о профессиях 16675 Повар, 12901 Кондитер с присвоением квалификации.</t>
  </si>
  <si>
    <t>12. Освоение ППССЗ по специальности 19.02.10 Технология продукции общественного питания завершается итоговой аттестацией. Государственная итоговая аттестация включает подготовку и защиту выпускной квалификационной работы (дипломная работа).</t>
  </si>
  <si>
    <t>13. Объем времени, отведенный на вариативную часть циклов ППССЗ (864 часа), использован на увеличение объема времени дисциплин общего гуманитарного и социально-экономического учебного цикла (6 часов), увеличение объема времени математического и общего естественнонаучного учебного цикла (6 часов), на ведение шести новых дисциплин общепрофессионального учебного цикла – ОП. 10 Товароведение продовольственных товаров (86 часов), ОП.11 Документационное обеспечение управления (64 часа), ОП.12 Бухгалтерский учет в общественном питании (78 часов), ОП.13 Организация обслуживания (72 часа), ОП.14 Оборудование предприятий общественного питания (92 часа), ОП.15 Психология делового общения (36 часов), ОП.16. Основы предпринимательства (64 часа), увеличение объема времени общепрофессионального цикла (80 часов), профессиональных модулей обязательной части цикла (280 часов).</t>
  </si>
  <si>
    <t>14.Выполнение курсовой работы рассматривается как вид учебной деятельности по дисциплине ОП.07 Основы экономики, менеджмента и маркетинга профессионального учебного цикла (16 часов) и профессиональным модулям ПМ.02 Организация процесса приготовления и приготовление сложной холодной кулинарной продукции  профессионального учебного цикла (24 часа), ПМ.03  Организация процесса приготовления и приготовление сложной горячей кулинарной продукции (24 часа) и реализуется в пределах времени, отведенного на их изучение.</t>
  </si>
  <si>
    <t>15. Учебная практика (4 недели) проводится в 4 семестре рассредоточено. Производственная практика проводится в 5 - 8 семестрах - концентрированно.</t>
  </si>
  <si>
    <t>16. Реализация ППССЗ по специальности 19.02.10 Технология продукции общественного питания обеспечена кабинетами, лабораториями и другими помещениями.</t>
  </si>
  <si>
    <t xml:space="preserve"> Кабинеты:</t>
  </si>
  <si>
    <t>социально-экономических дисциплин;</t>
  </si>
  <si>
    <t>иностранного языка;</t>
  </si>
  <si>
    <t>информационных технологий в профессиональной деятельности;</t>
  </si>
  <si>
    <t>экологических основ природопользования;</t>
  </si>
  <si>
    <t>технологического оборудования кулинарного и кондитерского производства;</t>
  </si>
  <si>
    <t>безопасности жизнедеятельности и охраны труда.</t>
  </si>
  <si>
    <t>Лаборатории:</t>
  </si>
  <si>
    <t>химии;</t>
  </si>
  <si>
    <t>метрологии и стандартизации;</t>
  </si>
  <si>
    <t>микробиологии, санитарии и гигиены.</t>
  </si>
  <si>
    <t>Учебный кулинарный цех.</t>
  </si>
  <si>
    <t>Учебный кондитерский цех.</t>
  </si>
  <si>
    <t>Спортивный комплекс:</t>
  </si>
  <si>
    <t>спортивный зал;</t>
  </si>
  <si>
    <t>открытый стадион широкого профиля с элементами полосы препятствий;</t>
  </si>
  <si>
    <t>место для стрельбы.</t>
  </si>
  <si>
    <t>Залы:</t>
  </si>
  <si>
    <t>библиотека, читальный зал с выходом в сеть Интернет;</t>
  </si>
  <si>
    <t>актовый зал.</t>
  </si>
  <si>
    <t>2. Рабочий учебный план вводится с 01.09.2020 г</t>
  </si>
  <si>
    <t>4. В течение срока освоения ППССЗ по специальности 19.02.10 Технология продукции общественного питания получение среднего общего образования реализуется на 1 курсе, общеобразовательные дисциплины изучаются в 1 и во 2 семестрах. По общеобразовательным учебным дисциплинам самостоятельная внеаудиторная работа обучающихся предусматривает выполнение индивидуальных проектов. Введена учебная дисциплина "Родной язык" на основании письма № 05-ПГ-МП-10541 от 07.06.2019 г., поступившего от департамента государственной политики в сфере профессионального образования и опережающей подготовки кадров по вопросу «О введении дисциплины из обязательной предметной области «Родной язык и родная литература» в учебные планы 2019-2020 учебного года»</t>
  </si>
  <si>
    <t xml:space="preserve">Физика </t>
  </si>
  <si>
    <t xml:space="preserve">Индивидуальный проект                                                                         </t>
  </si>
  <si>
    <t xml:space="preserve"> Государственная итоговая аттестация</t>
  </si>
  <si>
    <t>6 нед.  с 20 мая по 28 июня</t>
  </si>
  <si>
    <t xml:space="preserve">  Выпускная квалификационная работа в виде</t>
  </si>
  <si>
    <t>Выполнение дипломной работы  с 20 мая по 14 июня (4 нед.)</t>
  </si>
  <si>
    <t>Защита дипломной работы с 17 июня по 28 июня (2 нед.)</t>
  </si>
  <si>
    <t xml:space="preserve">Консультации предусматриваются из расчета 4 часа на одного обучающегося на каждый учебный год. Количество консультаций на каждую учебную дисциплину, междисциплинарный курс утверждается в начале каждого учебного года при распределении учебной нагрузки </t>
  </si>
  <si>
    <t>включает подготовку и защиту выпускной квалификационной работы</t>
  </si>
  <si>
    <t xml:space="preserve">  дипломной работы </t>
  </si>
  <si>
    <t>3.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на основе требований Федерального государственного образовательного стандарта среднего (полного) общего образования, утвержденного приказом Министерства образования и науки РФ от 17.05.2012 г. № 413, приказа Минобрнауки России от 29 декабря 2014 г. N 1645 «О внесении изменений в приказ Министерства образования и науки Российской Федерации от 17 мая 2012 г. N 413 "Об утверждении федерального государственного образовательного стандарта среднего (полного) общего образования», Письма Минобрнауки России Департамента государственной политики в сфере подготовки рабочих кадров и ДПО от 17.03.2015 N 06-259 «О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специальности или специальности среднего профессионального образования», приказа Минобрнауки России от 31.12.2015 N 1578"О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N 413"(зарегистрировано в Минюсте России 09.02.2016 N 41020),письма Минобрнауки России, Федеральной службы по надзору в сфере образования и науки от 17 февраля 2014 г. N 02-68 «О прохождении государственной итоговой аттестации по образовательным программам среднего общего образования обучающимися по образовательным программам среднего профессионального образования», приказа Минобрнауки России от 29.06.2017 N 613 "О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N 413", письма Минобрнауки России от 20 июня 2017 г. N ТС- 194/08 «Об организации изучения учебного предмета «Астрономия»,Инструктивно-методического письма Департамента государственной политики в сфере среднего профессионального образования и профессионального обучения Министерства  просвещения Российской Федерации №  05-772 от 20.07.2020 г по организации применения современных методик и программ преподавания по общеобразовательным дисциплинам в системе среднего профессионального образования, учитывающих образовательные потребности обучающихся образовательных организаций, реализующих программы среднего профессионального образования. При реализации программы подготовки специалистов среднего звена учитывается получаемая специальность 19.02.10 Технология продукции общественного питания соответствующего естественнонаучного профиля профессионального образования.</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</si>
</sst>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s>
  <fonts count="86">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Times New Roman"/>
      <family val="1"/>
    </font>
    <font>
      <sz val="8"/>
      <name val="Arial Cyr"/>
      <family val="2"/>
    </font>
    <font>
      <b/>
      <sz val="10"/>
      <name val="Arial Cyr"/>
      <family val="2"/>
    </font>
    <font>
      <sz val="12"/>
      <name val="Times New Roman"/>
      <family val="1"/>
    </font>
    <font>
      <b/>
      <sz val="14"/>
      <name val="Times New Roman"/>
      <family val="1"/>
    </font>
    <font>
      <sz val="7"/>
      <name val="Times New Roman"/>
      <family val="1"/>
    </font>
    <font>
      <b/>
      <sz val="7"/>
      <name val="Times New Roman"/>
      <family val="1"/>
    </font>
    <font>
      <b/>
      <sz val="8"/>
      <name val="Arial Cyr"/>
      <family val="2"/>
    </font>
    <font>
      <b/>
      <sz val="12"/>
      <name val="Times New Roman"/>
      <family val="1"/>
    </font>
    <font>
      <sz val="6"/>
      <name val="Times New Roman"/>
      <family val="1"/>
    </font>
    <font>
      <sz val="8"/>
      <name val="Times New Roman"/>
      <family val="1"/>
    </font>
    <font>
      <sz val="9"/>
      <name val="Times New Roman"/>
      <family val="1"/>
    </font>
    <font>
      <b/>
      <sz val="7"/>
      <name val="Arial Cyr"/>
      <family val="2"/>
    </font>
    <font>
      <i/>
      <sz val="10"/>
      <name val="Arial Cyr"/>
      <family val="2"/>
    </font>
    <font>
      <sz val="9"/>
      <name val="Arial Cyr"/>
      <family val="2"/>
    </font>
    <font>
      <b/>
      <sz val="9"/>
      <name val="Arial Cyr"/>
      <family val="2"/>
    </font>
    <font>
      <i/>
      <sz val="9"/>
      <name val="Arial Cyr"/>
      <family val="2"/>
    </font>
    <font>
      <b/>
      <i/>
      <sz val="9"/>
      <name val="Arial Cyr"/>
      <family val="2"/>
    </font>
    <font>
      <sz val="10"/>
      <color indexed="15"/>
      <name val="Arial Cyr"/>
      <family val="2"/>
    </font>
    <font>
      <sz val="10"/>
      <color indexed="49"/>
      <name val="Arial Cyr"/>
      <family val="2"/>
    </font>
    <font>
      <b/>
      <i/>
      <sz val="10"/>
      <name val="Arial Cyr"/>
      <family val="2"/>
    </font>
    <font>
      <i/>
      <sz val="10"/>
      <name val="Times New Roman"/>
      <family val="1"/>
    </font>
    <font>
      <b/>
      <sz val="9"/>
      <name val="Times New Roman"/>
      <family val="1"/>
    </font>
    <font>
      <b/>
      <i/>
      <sz val="9"/>
      <name val="Times New Roman"/>
      <family val="1"/>
    </font>
    <font>
      <b/>
      <sz val="8"/>
      <name val="Times New Roman"/>
      <family val="1"/>
    </font>
    <font>
      <b/>
      <i/>
      <sz val="10"/>
      <name val="Times New Roman"/>
      <family val="1"/>
    </font>
    <font>
      <sz val="8"/>
      <name val="Tahoma"/>
      <family val="2"/>
    </font>
    <font>
      <b/>
      <sz val="8"/>
      <name val="Tahoma"/>
      <family val="2"/>
    </font>
    <font>
      <u val="single"/>
      <sz val="10"/>
      <color indexed="12"/>
      <name val="Arial Cyr"/>
      <family val="2"/>
    </font>
    <font>
      <u val="single"/>
      <sz val="10"/>
      <color indexed="36"/>
      <name val="Arial Cyr"/>
      <family val="2"/>
    </font>
    <font>
      <sz val="7"/>
      <name val="Times New Roman Cyr"/>
      <family val="1"/>
    </font>
    <font>
      <b/>
      <i/>
      <sz val="10"/>
      <color indexed="41"/>
      <name val="Times New Roman Cyr"/>
      <family val="1"/>
    </font>
    <font>
      <b/>
      <sz val="10"/>
      <name val="Times New Roman Cyr"/>
      <family val="1"/>
    </font>
    <font>
      <b/>
      <sz val="7"/>
      <name val="Times New Roman Cyr"/>
      <family val="1"/>
    </font>
    <font>
      <b/>
      <i/>
      <sz val="10"/>
      <name val="Times New Roman Cyr"/>
      <family val="1"/>
    </font>
    <font>
      <b/>
      <sz val="10"/>
      <color indexed="41"/>
      <name val="Times New Roman Cyr"/>
      <family val="1"/>
    </font>
    <font>
      <b/>
      <sz val="9"/>
      <name val="Times New Roman Cyr"/>
      <family val="1"/>
    </font>
    <font>
      <b/>
      <sz val="7"/>
      <color indexed="41"/>
      <name val="Times New Roman Cyr"/>
      <family val="1"/>
    </font>
    <font>
      <sz val="10"/>
      <name val="Times New Roman Cyr"/>
      <family val="1"/>
    </font>
    <font>
      <b/>
      <sz val="10"/>
      <color indexed="10"/>
      <name val="Times New Roman Cyr"/>
      <family val="1"/>
    </font>
    <font>
      <b/>
      <sz val="14"/>
      <name val="Times New Roman Cyr"/>
      <family val="1"/>
    </font>
    <font>
      <sz val="9"/>
      <name val="Times New Roman Cyr"/>
      <family val="1"/>
    </font>
    <font>
      <b/>
      <i/>
      <sz val="9"/>
      <name val="Times New Roman Cyr"/>
      <family val="1"/>
    </font>
    <font>
      <b/>
      <i/>
      <u val="single"/>
      <sz val="9"/>
      <name val="Times New Roman Cyr"/>
      <family val="1"/>
    </font>
    <font>
      <b/>
      <i/>
      <u val="single"/>
      <sz val="9"/>
      <name val="Arial"/>
      <family val="2"/>
    </font>
    <font>
      <b/>
      <sz val="9"/>
      <color indexed="12"/>
      <name val="Times New Roman"/>
      <family val="1"/>
    </font>
    <font>
      <b/>
      <sz val="7"/>
      <color indexed="10"/>
      <name val="Times New Roman Cyr"/>
      <family val="1"/>
    </font>
    <font>
      <b/>
      <i/>
      <sz val="9"/>
      <color indexed="12"/>
      <name val="Times New Roman"/>
      <family val="1"/>
    </font>
    <font>
      <b/>
      <sz val="8"/>
      <name val="Times New Roman Cyr"/>
      <family val="1"/>
    </font>
    <font>
      <b/>
      <i/>
      <sz val="9"/>
      <color indexed="12"/>
      <name val="Times New Roman Cyr"/>
      <family val="0"/>
    </font>
    <font>
      <b/>
      <sz val="5"/>
      <name val="Times New Roman Cyr"/>
      <family val="1"/>
    </font>
    <font>
      <b/>
      <sz val="6"/>
      <name val="Arial Narrow"/>
      <family val="2"/>
    </font>
    <font>
      <b/>
      <sz val="6"/>
      <name val="Times New Roman Cyr"/>
      <family val="1"/>
    </font>
    <font>
      <b/>
      <sz val="10"/>
      <name val="Wingdings"/>
      <family val="0"/>
    </font>
    <font>
      <b/>
      <sz val="7"/>
      <color indexed="9"/>
      <name val="Times New Roman Cyr"/>
      <family val="1"/>
    </font>
    <font>
      <sz val="10"/>
      <color indexed="9"/>
      <name val="Arial Cyr"/>
      <family val="0"/>
    </font>
    <font>
      <b/>
      <sz val="12"/>
      <name val="Times New Roman Cyr"/>
      <family val="1"/>
    </font>
    <font>
      <sz val="12"/>
      <name val="Arial Cyr"/>
      <family val="0"/>
    </font>
    <font>
      <b/>
      <sz val="20"/>
      <name val="Times New Roman Cyr"/>
      <family val="1"/>
    </font>
    <font>
      <b/>
      <sz val="20"/>
      <name val="Wingdings"/>
      <family val="0"/>
    </font>
    <font>
      <b/>
      <sz val="12"/>
      <color indexed="9"/>
      <name val="Times New Roman Cyr"/>
      <family val="1"/>
    </font>
    <font>
      <b/>
      <sz val="20"/>
      <color indexed="9"/>
      <name val="Times New Roman Cyr"/>
      <family val="1"/>
    </font>
    <font>
      <sz val="16"/>
      <name val="Symbol"/>
      <family val="1"/>
    </font>
    <font>
      <b/>
      <sz val="6"/>
      <name val="Times New Roman"/>
      <family val="1"/>
    </font>
    <font>
      <b/>
      <sz val="10"/>
      <color rgb="FFFF0000"/>
      <name val="Times New Roman Cyr"/>
      <family val="1"/>
    </font>
    <font>
      <b/>
      <sz val="7"/>
      <color rgb="FFFF0000"/>
      <name val="Times New Roman Cy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theme="0"/>
        <bgColor indexed="64"/>
      </patternFill>
    </fill>
  </fills>
  <borders count="25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style="medium">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style="thin">
        <color indexed="8"/>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style="medium">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style="medium">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style="thin">
        <color indexed="8"/>
      </bottom>
    </border>
    <border>
      <left>
        <color indexed="63"/>
      </left>
      <right>
        <color indexed="63"/>
      </right>
      <top style="thin">
        <color indexed="8"/>
      </top>
      <bottom style="medium">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style="thin">
        <color indexed="8"/>
      </top>
      <bottom>
        <color indexed="63"/>
      </bottom>
    </border>
    <border>
      <left style="medium">
        <color indexed="8"/>
      </left>
      <right style="medium">
        <color indexed="8"/>
      </right>
      <top style="medium">
        <color indexed="8"/>
      </top>
      <bottom style="thin"/>
    </border>
    <border>
      <left>
        <color indexed="63"/>
      </left>
      <right>
        <color indexed="63"/>
      </right>
      <top style="medium">
        <color indexed="8"/>
      </top>
      <bottom style="thin"/>
    </border>
    <border>
      <left style="medium">
        <color indexed="8"/>
      </left>
      <right>
        <color indexed="63"/>
      </right>
      <top style="medium">
        <color indexed="8"/>
      </top>
      <bottom style="thin">
        <color indexed="8"/>
      </bottom>
    </border>
    <border>
      <left style="medium">
        <color indexed="8"/>
      </left>
      <right style="medium">
        <color indexed="8"/>
      </right>
      <top>
        <color indexed="63"/>
      </top>
      <bottom style="thin"/>
    </border>
    <border>
      <left>
        <color indexed="63"/>
      </left>
      <right>
        <color indexed="63"/>
      </right>
      <top>
        <color indexed="63"/>
      </top>
      <bottom style="thin"/>
    </border>
    <border>
      <left style="medium">
        <color indexed="8"/>
      </left>
      <right>
        <color indexed="63"/>
      </right>
      <top>
        <color indexed="63"/>
      </top>
      <bottom style="thin"/>
    </border>
    <border>
      <left style="medium">
        <color indexed="8"/>
      </left>
      <right style="thin">
        <color indexed="8"/>
      </right>
      <top style="medium">
        <color indexed="8"/>
      </top>
      <bottom style="medium">
        <color indexed="8"/>
      </bottom>
    </border>
    <border>
      <left>
        <color indexed="63"/>
      </left>
      <right style="medium">
        <color indexed="8"/>
      </right>
      <top style="medium">
        <color indexed="8"/>
      </top>
      <bottom style="thin"/>
    </border>
    <border>
      <left style="medium">
        <color indexed="8"/>
      </left>
      <right style="thin">
        <color indexed="8"/>
      </right>
      <top style="medium">
        <color indexed="8"/>
      </top>
      <bottom style="thin"/>
    </border>
    <border>
      <left>
        <color indexed="63"/>
      </left>
      <right style="thin">
        <color indexed="8"/>
      </right>
      <top style="medium">
        <color indexed="8"/>
      </top>
      <bottom style="thin"/>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right style="thin"/>
      <top style="thin"/>
      <bottom style="thin"/>
    </border>
    <border>
      <left style="thin">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right style="medium"/>
      <top style="medium"/>
      <bottom style="medium"/>
    </border>
    <border>
      <left style="medium"/>
      <right style="thin">
        <color indexed="8"/>
      </right>
      <top style="thin">
        <color indexed="8"/>
      </top>
      <bottom style="thin">
        <color indexed="8"/>
      </bottom>
    </border>
    <border>
      <left>
        <color indexed="63"/>
      </left>
      <right style="medium"/>
      <top style="thin">
        <color indexed="8"/>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color indexed="63"/>
      </left>
      <right style="medium"/>
      <top style="thin">
        <color indexed="8"/>
      </top>
      <bottom>
        <color indexed="63"/>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thin">
        <color indexed="8"/>
      </bottom>
    </border>
    <border>
      <left>
        <color indexed="63"/>
      </left>
      <right style="medium">
        <color indexed="8"/>
      </right>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color indexed="63"/>
      </top>
      <bottom style="mediu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border>
    <border>
      <left style="medium">
        <color indexed="8"/>
      </left>
      <right style="thin">
        <color indexed="8"/>
      </right>
      <top>
        <color indexed="63"/>
      </top>
      <bottom style="medium"/>
    </border>
    <border>
      <left style="medium">
        <color indexed="8"/>
      </left>
      <right style="medium">
        <color indexed="8"/>
      </right>
      <top>
        <color indexed="63"/>
      </top>
      <bottom style="medium"/>
    </border>
    <border>
      <left>
        <color indexed="63"/>
      </left>
      <right style="thin">
        <color indexed="8"/>
      </right>
      <top>
        <color indexed="63"/>
      </top>
      <bottom style="medium"/>
    </border>
    <border>
      <left style="thin"/>
      <right style="thin"/>
      <top style="medium"/>
      <bottom style="medium"/>
    </border>
    <border>
      <left>
        <color indexed="63"/>
      </left>
      <right style="medium"/>
      <top style="thin">
        <color indexed="8"/>
      </top>
      <bottom style="medium"/>
    </border>
    <border>
      <left>
        <color indexed="63"/>
      </left>
      <right style="thin"/>
      <top style="thin"/>
      <bottom style="thin"/>
    </border>
    <border>
      <left style="medium">
        <color indexed="8"/>
      </left>
      <right style="thin"/>
      <top style="thin">
        <color indexed="8"/>
      </top>
      <bottom style="thin"/>
    </border>
    <border>
      <left style="medium">
        <color indexed="8"/>
      </left>
      <right style="medium"/>
      <top style="medium">
        <color indexed="8"/>
      </top>
      <bottom style="medium">
        <color indexed="8"/>
      </bottom>
    </border>
    <border>
      <left style="medium">
        <color indexed="8"/>
      </left>
      <right style="medium"/>
      <top style="medium">
        <color indexed="8"/>
      </top>
      <bottom style="thin"/>
    </border>
    <border>
      <left style="medium">
        <color indexed="8"/>
      </left>
      <right style="medium"/>
      <top>
        <color indexed="63"/>
      </top>
      <bottom style="thin">
        <color indexed="8"/>
      </bottom>
    </border>
    <border>
      <left style="medium">
        <color indexed="8"/>
      </left>
      <right style="medium"/>
      <top style="thin">
        <color indexed="8"/>
      </top>
      <bottom style="thin">
        <color indexed="8"/>
      </bottom>
    </border>
    <border>
      <left>
        <color indexed="63"/>
      </left>
      <right style="medium"/>
      <top style="medium"/>
      <bottom style="medium"/>
    </border>
    <border>
      <left style="thin"/>
      <right style="thin"/>
      <top>
        <color indexed="63"/>
      </top>
      <bottom style="thin"/>
    </border>
    <border>
      <left>
        <color indexed="63"/>
      </left>
      <right style="thin"/>
      <top style="medium"/>
      <bottom style="medium"/>
    </border>
    <border>
      <left>
        <color indexed="63"/>
      </left>
      <right style="medium"/>
      <top>
        <color indexed="63"/>
      </top>
      <bottom style="medium">
        <color indexed="8"/>
      </bottom>
    </border>
    <border>
      <left style="thin"/>
      <right style="medium"/>
      <top style="medium"/>
      <bottom style="medium"/>
    </border>
    <border>
      <left>
        <color indexed="63"/>
      </left>
      <right style="medium"/>
      <top style="medium"/>
      <bottom>
        <color indexed="63"/>
      </bottom>
    </border>
    <border>
      <left style="medium"/>
      <right style="medium"/>
      <top style="medium"/>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
      <left style="medium">
        <color indexed="8"/>
      </left>
      <right style="thin">
        <color indexed="8"/>
      </right>
      <top style="medium"/>
      <bottom>
        <color indexed="63"/>
      </bottom>
    </border>
    <border>
      <left>
        <color indexed="63"/>
      </left>
      <right style="medium">
        <color indexed="8"/>
      </right>
      <top style="medium"/>
      <bottom>
        <color indexed="63"/>
      </bottom>
    </border>
    <border>
      <left>
        <color indexed="63"/>
      </left>
      <right style="medium">
        <color indexed="8"/>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color indexed="8"/>
      </left>
      <right style="medium">
        <color indexed="8"/>
      </right>
      <top style="thin"/>
      <bottom style="thin"/>
    </border>
    <border>
      <left>
        <color indexed="63"/>
      </left>
      <right style="medium"/>
      <top style="thin"/>
      <bottom style="thin"/>
    </border>
    <border>
      <left style="medium"/>
      <right style="medium"/>
      <top style="thin"/>
      <bottom style="thin"/>
    </border>
    <border>
      <left>
        <color indexed="63"/>
      </left>
      <right>
        <color indexed="63"/>
      </right>
      <top style="thin"/>
      <bottom style="thin"/>
    </border>
    <border>
      <left>
        <color indexed="63"/>
      </left>
      <right style="medium">
        <color indexed="8"/>
      </right>
      <top style="medium">
        <color indexed="8"/>
      </top>
      <bottom style="thin">
        <color indexed="8"/>
      </bottom>
    </border>
    <border>
      <left>
        <color indexed="63"/>
      </left>
      <right>
        <color indexed="63"/>
      </right>
      <top style="medium">
        <color indexed="8"/>
      </top>
      <bottom>
        <color indexed="63"/>
      </bottom>
    </border>
    <border>
      <left>
        <color indexed="63"/>
      </left>
      <right style="medium">
        <color indexed="8"/>
      </right>
      <top>
        <color indexed="63"/>
      </top>
      <bottom style="medium">
        <color indexed="8"/>
      </bottom>
    </border>
    <border>
      <left style="medium"/>
      <right style="medium">
        <color indexed="8"/>
      </right>
      <top style="medium"/>
      <bottom style="medium"/>
    </border>
    <border>
      <left style="medium">
        <color indexed="8"/>
      </left>
      <right style="medium"/>
      <top style="medium"/>
      <bottom style="medium"/>
    </border>
    <border>
      <left style="medium">
        <color indexed="8"/>
      </left>
      <right style="medium"/>
      <top style="medium"/>
      <bottom style="medium">
        <color indexed="8"/>
      </bottom>
    </border>
    <border>
      <left>
        <color indexed="63"/>
      </left>
      <right style="thin"/>
      <top style="thin"/>
      <bottom>
        <color indexed="63"/>
      </bottom>
    </border>
    <border>
      <left>
        <color indexed="63"/>
      </left>
      <right style="medium"/>
      <top style="medium">
        <color indexed="8"/>
      </top>
      <bottom>
        <color indexed="63"/>
      </bottom>
    </border>
    <border>
      <left style="thin"/>
      <right style="medium"/>
      <top style="thin"/>
      <bottom style="thin"/>
    </border>
    <border>
      <left style="thin"/>
      <right style="medium"/>
      <top style="thin"/>
      <bottom>
        <color indexed="63"/>
      </bottom>
    </border>
    <border>
      <left>
        <color indexed="63"/>
      </left>
      <right style="medium"/>
      <top>
        <color indexed="63"/>
      </top>
      <bottom>
        <color indexed="63"/>
      </bottom>
    </border>
    <border>
      <left>
        <color indexed="63"/>
      </left>
      <right style="medium"/>
      <top style="medium">
        <color indexed="8"/>
      </top>
      <bottom style="medium">
        <color indexed="8"/>
      </bottom>
    </border>
    <border>
      <left>
        <color indexed="63"/>
      </left>
      <right style="medium"/>
      <top style="thin">
        <color indexed="8"/>
      </top>
      <bottom style="medium">
        <color indexed="8"/>
      </bottom>
    </border>
    <border>
      <left style="medium"/>
      <right style="medium"/>
      <top style="medium">
        <color indexed="8"/>
      </top>
      <bottom style="medium">
        <color indexed="8"/>
      </bottom>
    </border>
    <border>
      <left style="medium"/>
      <right style="medium"/>
      <top>
        <color indexed="63"/>
      </top>
      <bottom style="thin">
        <color indexed="8"/>
      </bottom>
    </border>
    <border>
      <left style="medium"/>
      <right style="medium"/>
      <top>
        <color indexed="63"/>
      </top>
      <bottom style="medium">
        <color indexed="8"/>
      </bottom>
    </border>
    <border>
      <left>
        <color indexed="63"/>
      </left>
      <right style="thin"/>
      <top>
        <color indexed="63"/>
      </top>
      <bottom style="thin"/>
    </border>
    <border>
      <left>
        <color indexed="63"/>
      </left>
      <right style="thin"/>
      <top>
        <color indexed="63"/>
      </top>
      <bottom>
        <color indexed="63"/>
      </bottom>
    </border>
    <border>
      <left style="medium"/>
      <right style="medium">
        <color indexed="8"/>
      </right>
      <top style="medium">
        <color indexed="8"/>
      </top>
      <bottom style="medium">
        <color indexed="8"/>
      </bottom>
    </border>
    <border>
      <left style="medium"/>
      <right style="medium">
        <color indexed="8"/>
      </right>
      <top style="medium">
        <color indexed="8"/>
      </top>
      <bottom style="thin">
        <color indexed="8"/>
      </bottom>
    </border>
    <border>
      <left style="medium"/>
      <right style="medium">
        <color indexed="8"/>
      </right>
      <top style="thin">
        <color indexed="8"/>
      </top>
      <bottom style="thin">
        <color indexed="8"/>
      </bottom>
    </border>
    <border>
      <left style="medium"/>
      <right style="medium">
        <color indexed="8"/>
      </right>
      <top style="thin">
        <color indexed="8"/>
      </top>
      <bottom>
        <color indexed="63"/>
      </bottom>
    </border>
    <border>
      <left style="medium"/>
      <right style="medium">
        <color indexed="8"/>
      </right>
      <top>
        <color indexed="63"/>
      </top>
      <bottom style="thin">
        <color indexed="8"/>
      </bottom>
    </border>
    <border>
      <left style="medium"/>
      <right style="medium">
        <color indexed="8"/>
      </right>
      <top>
        <color indexed="63"/>
      </top>
      <bottom style="thin"/>
    </border>
    <border>
      <left style="medium"/>
      <right style="medium">
        <color indexed="8"/>
      </right>
      <top>
        <color indexed="63"/>
      </top>
      <bottom>
        <color indexed="63"/>
      </bottom>
    </border>
    <border>
      <left style="medium"/>
      <right style="medium">
        <color indexed="8"/>
      </right>
      <top style="thin">
        <color indexed="8"/>
      </top>
      <bottom style="medium">
        <color indexed="8"/>
      </bottom>
    </border>
    <border>
      <left style="thin">
        <color indexed="8"/>
      </left>
      <right style="thin">
        <color indexed="8"/>
      </right>
      <top style="thin">
        <color indexed="8"/>
      </top>
      <bottom style="mediu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style="medium">
        <color indexed="8"/>
      </right>
      <top style="thin">
        <color indexed="8"/>
      </top>
      <bottom style="medium"/>
    </border>
    <border>
      <left style="medium"/>
      <right style="thin">
        <color indexed="8"/>
      </right>
      <top>
        <color indexed="63"/>
      </top>
      <bottom>
        <color indexed="63"/>
      </bottom>
    </border>
    <border>
      <left style="thin">
        <color indexed="8"/>
      </left>
      <right style="medium"/>
      <top>
        <color indexed="63"/>
      </top>
      <bottom>
        <color indexed="63"/>
      </bottom>
    </border>
    <border>
      <left>
        <color indexed="63"/>
      </left>
      <right style="medium">
        <color indexed="8"/>
      </right>
      <top style="medium"/>
      <bottom style="medium"/>
    </border>
    <border>
      <left style="medium">
        <color indexed="8"/>
      </left>
      <right style="medium">
        <color indexed="8"/>
      </right>
      <top style="medium"/>
      <bottom style="medium"/>
    </border>
    <border>
      <left>
        <color indexed="63"/>
      </left>
      <right>
        <color indexed="63"/>
      </right>
      <top style="medium"/>
      <bottom style="medium"/>
    </border>
    <border>
      <left>
        <color indexed="63"/>
      </left>
      <right style="thin">
        <color indexed="8"/>
      </right>
      <top style="medium"/>
      <bottom style="medium"/>
    </border>
    <border>
      <left style="thin">
        <color indexed="8"/>
      </left>
      <right style="thin">
        <color indexed="8"/>
      </right>
      <top style="medium"/>
      <bottom style="medium"/>
    </border>
    <border>
      <left style="medium">
        <color indexed="8"/>
      </left>
      <right style="thin">
        <color indexed="8"/>
      </right>
      <top style="medium"/>
      <bottom style="medium"/>
    </border>
    <border>
      <left style="thin"/>
      <right style="medium"/>
      <top>
        <color indexed="63"/>
      </top>
      <bottom style="thin"/>
    </border>
    <border>
      <left style="medium">
        <color indexed="8"/>
      </left>
      <right style="medium"/>
      <top>
        <color indexed="63"/>
      </top>
      <bottom style="medium"/>
    </border>
    <border>
      <left style="medium">
        <color indexed="8"/>
      </left>
      <right style="medium"/>
      <top style="medium">
        <color indexed="8"/>
      </top>
      <bottom style="medium"/>
    </border>
    <border>
      <left style="medium">
        <color indexed="8"/>
      </left>
      <right>
        <color indexed="63"/>
      </right>
      <top style="medium"/>
      <bottom style="medium"/>
    </border>
    <border>
      <left style="medium">
        <color indexed="8"/>
      </left>
      <right style="thin"/>
      <top style="medium">
        <color indexed="8"/>
      </top>
      <bottom style="medium">
        <color indexed="8"/>
      </bottom>
    </border>
    <border>
      <left style="medium"/>
      <right style="thin"/>
      <top style="medium">
        <color indexed="8"/>
      </top>
      <bottom style="medium">
        <color indexed="8"/>
      </bottom>
    </border>
    <border>
      <left style="medium">
        <color indexed="8"/>
      </left>
      <right style="thin"/>
      <top>
        <color indexed="63"/>
      </top>
      <bottom style="thin">
        <color indexed="8"/>
      </bottom>
    </border>
    <border>
      <left style="medium">
        <color indexed="8"/>
      </left>
      <right style="thin"/>
      <top style="thin">
        <color indexed="8"/>
      </top>
      <bottom style="thin">
        <color indexed="8"/>
      </bottom>
    </border>
    <border>
      <left style="medium">
        <color indexed="8"/>
      </left>
      <right style="thin"/>
      <top style="thin">
        <color indexed="8"/>
      </top>
      <bottom>
        <color indexed="63"/>
      </bottom>
    </border>
    <border>
      <left>
        <color indexed="63"/>
      </left>
      <right style="thin"/>
      <top>
        <color indexed="63"/>
      </top>
      <bottom style="thin">
        <color indexed="8"/>
      </bottom>
    </border>
    <border>
      <left>
        <color indexed="63"/>
      </left>
      <right style="thin"/>
      <top style="medium"/>
      <bottom>
        <color indexed="63"/>
      </bottom>
    </border>
    <border>
      <left>
        <color indexed="63"/>
      </left>
      <right style="thin"/>
      <top>
        <color indexed="63"/>
      </top>
      <bottom style="medium"/>
    </border>
    <border>
      <left>
        <color indexed="63"/>
      </left>
      <right style="thin"/>
      <top style="medium">
        <color indexed="8"/>
      </top>
      <bottom style="medium">
        <color indexed="8"/>
      </bottom>
    </border>
    <border>
      <left>
        <color indexed="63"/>
      </left>
      <right style="thin"/>
      <top style="thin">
        <color indexed="8"/>
      </top>
      <bottom style="thin">
        <color indexed="8"/>
      </bottom>
    </border>
    <border>
      <left>
        <color indexed="63"/>
      </left>
      <right style="thin"/>
      <top style="thin">
        <color indexed="8"/>
      </top>
      <bottom style="medium">
        <color indexed="8"/>
      </bottom>
    </border>
    <border>
      <left>
        <color indexed="63"/>
      </left>
      <right style="thin"/>
      <top style="medium">
        <color indexed="8"/>
      </top>
      <bottom style="thin">
        <color indexed="8"/>
      </bottom>
    </border>
    <border>
      <left>
        <color indexed="63"/>
      </left>
      <right style="thin"/>
      <top style="thin">
        <color indexed="8"/>
      </top>
      <bottom>
        <color indexed="63"/>
      </bottom>
    </border>
    <border>
      <left style="thin"/>
      <right style="thin"/>
      <top>
        <color indexed="63"/>
      </top>
      <bottom style="thin">
        <color indexed="8"/>
      </bottom>
    </border>
    <border>
      <left style="medium">
        <color indexed="8"/>
      </left>
      <right>
        <color indexed="63"/>
      </right>
      <top style="medium">
        <color indexed="8"/>
      </top>
      <bottom style="medium"/>
    </border>
    <border>
      <left style="medium">
        <color indexed="8"/>
      </left>
      <right style="medium">
        <color indexed="8"/>
      </right>
      <top style="medium"/>
      <bottom>
        <color indexed="63"/>
      </bottom>
    </border>
    <border>
      <left style="medium"/>
      <right style="medium">
        <color indexed="8"/>
      </right>
      <top style="medium"/>
      <bottom>
        <color indexed="63"/>
      </bottom>
    </border>
    <border>
      <left>
        <color indexed="63"/>
      </left>
      <right style="medium"/>
      <top style="medium">
        <color indexed="8"/>
      </top>
      <bottom style="thin"/>
    </border>
    <border>
      <left>
        <color indexed="63"/>
      </left>
      <right>
        <color indexed="63"/>
      </right>
      <top style="medium"/>
      <bottom>
        <color indexed="63"/>
      </bottom>
    </border>
    <border>
      <left style="medium">
        <color indexed="8"/>
      </left>
      <right>
        <color indexed="63"/>
      </right>
      <top>
        <color indexed="63"/>
      </top>
      <bottom style="medium"/>
    </border>
    <border>
      <left>
        <color indexed="63"/>
      </left>
      <right>
        <color indexed="63"/>
      </right>
      <top style="thin">
        <color indexed="8"/>
      </top>
      <bottom style="medium"/>
    </border>
    <border>
      <left style="medium">
        <color indexed="8"/>
      </left>
      <right style="medium"/>
      <top>
        <color indexed="63"/>
      </top>
      <bottom>
        <color indexed="63"/>
      </bottom>
    </border>
    <border>
      <left style="medium"/>
      <right style="medium">
        <color indexed="8"/>
      </right>
      <top style="medium">
        <color indexed="8"/>
      </top>
      <bottom>
        <color indexed="63"/>
      </bottom>
    </border>
    <border>
      <left style="medium">
        <color indexed="8"/>
      </left>
      <right style="medium"/>
      <top>
        <color indexed="63"/>
      </top>
      <bottom style="medium">
        <color indexed="8"/>
      </bottom>
    </border>
    <border>
      <left style="medium"/>
      <right style="thin"/>
      <top>
        <color indexed="63"/>
      </top>
      <bottom style="thin"/>
    </border>
    <border>
      <left style="thin"/>
      <right>
        <color indexed="63"/>
      </right>
      <top>
        <color indexed="63"/>
      </top>
      <bottom style="thin"/>
    </border>
    <border>
      <left style="medium"/>
      <right style="medium"/>
      <top style="medium"/>
      <bottom style="thin"/>
    </border>
    <border>
      <left style="medium"/>
      <right style="medium"/>
      <top>
        <color indexed="63"/>
      </top>
      <bottom style="thin"/>
    </border>
    <border>
      <left>
        <color indexed="63"/>
      </left>
      <right style="thin"/>
      <top style="medium"/>
      <bottom style="thin"/>
    </border>
    <border>
      <left style="medium"/>
      <right style="thin"/>
      <top style="thin"/>
      <bottom style="thin"/>
    </border>
    <border>
      <left style="thin"/>
      <right>
        <color indexed="63"/>
      </right>
      <top style="thin"/>
      <bottom style="thin"/>
    </border>
    <border>
      <left style="thin">
        <color indexed="8"/>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medium">
        <color indexed="8"/>
      </left>
      <right>
        <color indexed="63"/>
      </right>
      <top style="medium"/>
      <bottom>
        <color indexed="63"/>
      </bottom>
    </border>
    <border>
      <left style="medium">
        <color indexed="8"/>
      </left>
      <right style="medium"/>
      <top style="medium"/>
      <bottom>
        <color indexed="63"/>
      </bottom>
    </border>
    <border>
      <left style="medium"/>
      <right style="thin"/>
      <top style="medium"/>
      <bottom style="thin"/>
    </border>
    <border>
      <left style="thin"/>
      <right style="medium"/>
      <top style="medium"/>
      <bottom style="thin"/>
    </border>
    <border>
      <left style="thin"/>
      <right style="medium">
        <color indexed="8"/>
      </right>
      <top style="thin"/>
      <bottom style="thin"/>
    </border>
    <border>
      <left style="medium">
        <color indexed="8"/>
      </left>
      <right>
        <color indexed="63"/>
      </right>
      <top style="thin"/>
      <bottom style="thin"/>
    </border>
    <border>
      <left style="medium">
        <color indexed="8"/>
      </left>
      <right style="thin"/>
      <top style="thin"/>
      <bottom style="thin"/>
    </border>
    <border>
      <left style="medium"/>
      <right style="thin"/>
      <top style="medium"/>
      <bottom style="medium"/>
    </border>
    <border>
      <left style="thin"/>
      <right style="thin"/>
      <top>
        <color indexed="63"/>
      </top>
      <bottom style="medium"/>
    </border>
    <border>
      <left style="medium"/>
      <right>
        <color indexed="63"/>
      </right>
      <top>
        <color indexed="63"/>
      </top>
      <bottom style="medium"/>
    </border>
    <border>
      <left style="medium"/>
      <right style="thin"/>
      <top>
        <color indexed="63"/>
      </top>
      <bottom style="medium"/>
    </border>
    <border>
      <left>
        <color indexed="63"/>
      </left>
      <right style="thin"/>
      <top style="medium">
        <color indexed="8"/>
      </top>
      <bottom>
        <color indexed="63"/>
      </bottom>
    </border>
    <border>
      <left>
        <color indexed="63"/>
      </left>
      <right style="thin">
        <color indexed="8"/>
      </right>
      <top style="thin">
        <color indexed="8"/>
      </top>
      <bottom style="mediu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medium"/>
      <right>
        <color indexed="63"/>
      </right>
      <top style="medium"/>
      <bottom style="medium"/>
    </border>
    <border>
      <left style="medium"/>
      <right>
        <color indexed="63"/>
      </right>
      <top style="medium">
        <color indexed="8"/>
      </top>
      <bottom>
        <color indexed="63"/>
      </bottom>
    </border>
    <border>
      <left style="medium"/>
      <right>
        <color indexed="63"/>
      </right>
      <top>
        <color indexed="63"/>
      </top>
      <bottom>
        <color indexed="63"/>
      </bottom>
    </border>
    <border>
      <left style="medium"/>
      <right>
        <color indexed="63"/>
      </right>
      <top>
        <color indexed="63"/>
      </top>
      <bottom style="medium">
        <color indexed="8"/>
      </bottom>
    </border>
    <border>
      <left style="medium"/>
      <right>
        <color indexed="63"/>
      </right>
      <top style="medium">
        <color indexed="8"/>
      </top>
      <bottom style="medium">
        <color indexed="8"/>
      </bottom>
    </border>
    <border>
      <left style="thin">
        <color indexed="8"/>
      </left>
      <right>
        <color indexed="63"/>
      </right>
      <top style="thin">
        <color indexed="8"/>
      </top>
      <bottom style="medium"/>
    </border>
    <border>
      <left style="thin"/>
      <right>
        <color indexed="63"/>
      </right>
      <top style="medium"/>
      <bottom style="medium">
        <color indexed="8"/>
      </bottom>
    </border>
    <border>
      <left>
        <color indexed="63"/>
      </left>
      <right style="medium">
        <color indexed="8"/>
      </right>
      <top style="medium"/>
      <bottom style="medium">
        <color indexed="8"/>
      </bottom>
    </border>
    <border>
      <left style="thin">
        <color indexed="8"/>
      </left>
      <right>
        <color indexed="63"/>
      </right>
      <top style="medium"/>
      <bottom style="medium"/>
    </border>
    <border>
      <left style="medium"/>
      <right>
        <color indexed="63"/>
      </right>
      <top style="medium"/>
      <bottom style="medium">
        <color indexed="8"/>
      </bottom>
    </border>
    <border>
      <left>
        <color indexed="63"/>
      </left>
      <right style="thin">
        <color indexed="8"/>
      </right>
      <top style="medium"/>
      <bottom style="medium">
        <color indexed="8"/>
      </bottom>
    </border>
    <border>
      <left style="thin">
        <color indexed="8"/>
      </left>
      <right>
        <color indexed="63"/>
      </right>
      <top style="medium"/>
      <bottom style="medium">
        <color indexed="8"/>
      </bottom>
    </border>
    <border>
      <left style="thin"/>
      <right>
        <color indexed="63"/>
      </right>
      <top style="medium"/>
      <bottom style="thin"/>
    </border>
    <border>
      <left>
        <color indexed="63"/>
      </left>
      <right>
        <color indexed="63"/>
      </right>
      <top style="medium">
        <color indexed="8"/>
      </top>
      <bottom style="medium"/>
    </border>
    <border>
      <left>
        <color indexed="63"/>
      </left>
      <right style="medium">
        <color indexed="8"/>
      </right>
      <top style="medium">
        <color indexed="8"/>
      </top>
      <bottom style="medium"/>
    </border>
    <border>
      <left style="medium"/>
      <right style="medium">
        <color indexed="8"/>
      </right>
      <top>
        <color indexed="63"/>
      </top>
      <bottom style="medium">
        <color indexed="8"/>
      </bottom>
    </border>
    <border>
      <left style="medium"/>
      <right style="medium"/>
      <top>
        <color indexed="63"/>
      </top>
      <bottom>
        <color indexed="63"/>
      </bottom>
    </border>
    <border>
      <left>
        <color indexed="63"/>
      </left>
      <right style="thin">
        <color indexed="8"/>
      </right>
      <top style="thin"/>
      <bottom style="medium">
        <color indexed="8"/>
      </bottom>
    </border>
    <border>
      <left style="medium">
        <color indexed="8"/>
      </left>
      <right style="medium"/>
      <top style="medium">
        <color indexed="8"/>
      </top>
      <bottom>
        <color indexed="63"/>
      </bottom>
    </border>
    <border>
      <left>
        <color indexed="63"/>
      </left>
      <right style="medium"/>
      <top style="medium">
        <color indexed="8"/>
      </top>
      <bottom style="medium"/>
    </border>
    <border>
      <left style="medium"/>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48"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49"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202">
    <xf numFmtId="0" fontId="0" fillId="0" borderId="0" xfId="0" applyAlignment="1">
      <alignment/>
    </xf>
    <xf numFmtId="0" fontId="23" fillId="0" borderId="0" xfId="0" applyFont="1" applyAlignment="1">
      <alignment/>
    </xf>
    <xf numFmtId="0" fontId="25" fillId="0" borderId="0" xfId="0" applyFont="1" applyAlignment="1">
      <alignment horizontal="center" vertical="center" wrapText="1"/>
    </xf>
    <xf numFmtId="0" fontId="26" fillId="0" borderId="0" xfId="0" applyFont="1" applyBorder="1" applyAlignment="1">
      <alignment vertical="center" wrapText="1"/>
    </xf>
    <xf numFmtId="0" fontId="0" fillId="0" borderId="0" xfId="0" applyBorder="1" applyAlignment="1">
      <alignment/>
    </xf>
    <xf numFmtId="0" fontId="0" fillId="0" borderId="0" xfId="0" applyFont="1" applyAlignment="1">
      <alignment/>
    </xf>
    <xf numFmtId="0" fontId="27" fillId="0" borderId="0" xfId="0" applyFont="1" applyAlignment="1">
      <alignment/>
    </xf>
    <xf numFmtId="0" fontId="26" fillId="0" borderId="0" xfId="0" applyFont="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textRotation="90" wrapText="1"/>
    </xf>
    <xf numFmtId="0" fontId="25"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3" xfId="0" applyFont="1" applyFill="1" applyBorder="1" applyAlignment="1">
      <alignment horizontal="center" vertical="center" wrapText="1"/>
    </xf>
    <xf numFmtId="0" fontId="29" fillId="0" borderId="25" xfId="0" applyFont="1" applyBorder="1" applyAlignment="1">
      <alignment horizontal="center" vertical="center" wrapText="1"/>
    </xf>
    <xf numFmtId="0" fontId="29" fillId="0" borderId="21" xfId="0" applyFont="1" applyFill="1" applyBorder="1" applyAlignment="1">
      <alignment horizontal="center" vertical="center" wrapText="1"/>
    </xf>
    <xf numFmtId="0" fontId="29" fillId="0" borderId="26" xfId="0" applyFont="1" applyBorder="1" applyAlignment="1">
      <alignment horizontal="center" vertical="center" wrapText="1"/>
    </xf>
    <xf numFmtId="0" fontId="29" fillId="0" borderId="20"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NumberFormat="1" applyFont="1" applyBorder="1" applyAlignment="1">
      <alignment horizontal="center" vertical="center" wrapText="1"/>
    </xf>
    <xf numFmtId="0" fontId="25" fillId="0" borderId="25" xfId="0" applyNumberFormat="1" applyFont="1" applyBorder="1" applyAlignment="1">
      <alignment horizontal="center" vertical="center" wrapText="1"/>
    </xf>
    <xf numFmtId="0" fontId="25" fillId="0" borderId="2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28" xfId="0" applyNumberFormat="1"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6"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22" fillId="0" borderId="24" xfId="0" applyFont="1" applyBorder="1" applyAlignment="1">
      <alignment horizontal="center" vertical="center"/>
    </xf>
    <xf numFmtId="0" fontId="22" fillId="0" borderId="28" xfId="0" applyFont="1" applyBorder="1" applyAlignment="1">
      <alignment horizontal="center" vertical="center"/>
    </xf>
    <xf numFmtId="0" fontId="33" fillId="0" borderId="0" xfId="0" applyFont="1" applyBorder="1" applyAlignment="1">
      <alignment horizontal="center" vertical="center" wrapText="1"/>
    </xf>
    <xf numFmtId="0" fontId="34" fillId="0" borderId="34" xfId="0" applyFont="1" applyBorder="1" applyAlignment="1">
      <alignment horizontal="center" vertical="center"/>
    </xf>
    <xf numFmtId="0" fontId="34" fillId="0" borderId="10" xfId="0" applyFont="1" applyBorder="1" applyAlignment="1">
      <alignment horizontal="center" vertical="center" wrapText="1"/>
    </xf>
    <xf numFmtId="0" fontId="34" fillId="0" borderId="35" xfId="0" applyFont="1" applyBorder="1" applyAlignment="1">
      <alignment horizontal="center" vertical="center"/>
    </xf>
    <xf numFmtId="0" fontId="34" fillId="0" borderId="15" xfId="0" applyFont="1" applyBorder="1" applyAlignment="1">
      <alignment horizontal="center"/>
    </xf>
    <xf numFmtId="0" fontId="34" fillId="0" borderId="36" xfId="0" applyFont="1" applyBorder="1" applyAlignment="1">
      <alignment horizontal="center" vertical="center" wrapText="1"/>
    </xf>
    <xf numFmtId="0" fontId="34" fillId="20" borderId="37" xfId="0" applyFont="1" applyFill="1" applyBorder="1" applyAlignment="1">
      <alignment horizontal="center"/>
    </xf>
    <xf numFmtId="0" fontId="34" fillId="20" borderId="38" xfId="0" applyFont="1" applyFill="1" applyBorder="1" applyAlignment="1">
      <alignment horizontal="center"/>
    </xf>
    <xf numFmtId="0" fontId="34" fillId="20" borderId="39" xfId="0" applyFont="1" applyFill="1" applyBorder="1" applyAlignment="1">
      <alignment horizontal="center"/>
    </xf>
    <xf numFmtId="0" fontId="34" fillId="3" borderId="34" xfId="0" applyFont="1" applyFill="1" applyBorder="1" applyAlignment="1">
      <alignment horizontal="center" vertical="center" wrapText="1"/>
    </xf>
    <xf numFmtId="0" fontId="35" fillId="7" borderId="40" xfId="0" applyFont="1" applyFill="1" applyBorder="1" applyAlignment="1">
      <alignment horizontal="center"/>
    </xf>
    <xf numFmtId="0" fontId="35" fillId="8" borderId="35" xfId="0" applyFont="1" applyFill="1" applyBorder="1" applyAlignment="1">
      <alignment horizontal="center"/>
    </xf>
    <xf numFmtId="0" fontId="34" fillId="0" borderId="15" xfId="0" applyFont="1" applyBorder="1" applyAlignment="1">
      <alignment/>
    </xf>
    <xf numFmtId="0" fontId="34" fillId="3" borderId="15" xfId="0" applyFont="1" applyFill="1" applyBorder="1" applyAlignment="1">
      <alignment horizontal="center" vertical="center" wrapText="1"/>
    </xf>
    <xf numFmtId="0" fontId="34" fillId="22" borderId="41" xfId="0" applyFont="1" applyFill="1" applyBorder="1" applyAlignment="1">
      <alignment horizontal="center"/>
    </xf>
    <xf numFmtId="0" fontId="34" fillId="22" borderId="42" xfId="0" applyFont="1" applyFill="1" applyBorder="1" applyAlignment="1">
      <alignment horizontal="center"/>
    </xf>
    <xf numFmtId="0" fontId="34" fillId="7" borderId="43" xfId="0" applyFont="1" applyFill="1" applyBorder="1" applyAlignment="1">
      <alignment horizontal="center"/>
    </xf>
    <xf numFmtId="0" fontId="34" fillId="7" borderId="44" xfId="0" applyFont="1" applyFill="1" applyBorder="1" applyAlignment="1">
      <alignment horizontal="center"/>
    </xf>
    <xf numFmtId="0" fontId="34" fillId="8" borderId="18" xfId="0" applyFont="1" applyFill="1" applyBorder="1" applyAlignment="1">
      <alignment horizontal="center"/>
    </xf>
    <xf numFmtId="0" fontId="34" fillId="20" borderId="0" xfId="0" applyFont="1" applyFill="1" applyBorder="1" applyAlignment="1">
      <alignment horizontal="center"/>
    </xf>
    <xf numFmtId="0" fontId="36" fillId="22" borderId="14" xfId="0" applyFont="1" applyFill="1" applyBorder="1" applyAlignment="1">
      <alignment horizontal="center"/>
    </xf>
    <xf numFmtId="0" fontId="36" fillId="22" borderId="45" xfId="0" applyFont="1" applyFill="1" applyBorder="1" applyAlignment="1">
      <alignment horizontal="center"/>
    </xf>
    <xf numFmtId="0" fontId="36" fillId="4" borderId="46" xfId="0" applyFont="1" applyFill="1" applyBorder="1" applyAlignment="1">
      <alignment horizontal="center"/>
    </xf>
    <xf numFmtId="0" fontId="36" fillId="7" borderId="12" xfId="0" applyFont="1" applyFill="1" applyBorder="1" applyAlignment="1">
      <alignment horizontal="center"/>
    </xf>
    <xf numFmtId="0" fontId="36" fillId="7" borderId="16" xfId="0" applyFont="1" applyFill="1" applyBorder="1" applyAlignment="1">
      <alignment horizontal="center"/>
    </xf>
    <xf numFmtId="0" fontId="36" fillId="7" borderId="26" xfId="0" applyFont="1" applyFill="1" applyBorder="1" applyAlignment="1">
      <alignment horizontal="center"/>
    </xf>
    <xf numFmtId="0" fontId="36" fillId="7" borderId="47" xfId="0" applyFont="1" applyFill="1" applyBorder="1" applyAlignment="1">
      <alignment horizontal="center"/>
    </xf>
    <xf numFmtId="0" fontId="36" fillId="8" borderId="22" xfId="0" applyFont="1" applyFill="1" applyBorder="1" applyAlignment="1">
      <alignment horizontal="center"/>
    </xf>
    <xf numFmtId="0" fontId="34" fillId="0" borderId="15" xfId="0" applyFont="1" applyFill="1" applyBorder="1" applyAlignment="1">
      <alignment/>
    </xf>
    <xf numFmtId="0" fontId="34" fillId="0" borderId="48" xfId="0" applyFont="1" applyFill="1" applyBorder="1" applyAlignment="1">
      <alignment horizontal="center" vertical="center" wrapText="1"/>
    </xf>
    <xf numFmtId="0" fontId="34" fillId="20" borderId="49" xfId="0" applyFont="1" applyFill="1" applyBorder="1" applyAlignment="1">
      <alignment horizontal="center"/>
    </xf>
    <xf numFmtId="0" fontId="34" fillId="20" borderId="40" xfId="0" applyFont="1" applyFill="1" applyBorder="1" applyAlignment="1">
      <alignment horizontal="center"/>
    </xf>
    <xf numFmtId="0" fontId="34" fillId="20" borderId="50" xfId="0" applyFont="1" applyFill="1" applyBorder="1" applyAlignment="1">
      <alignment horizontal="center"/>
    </xf>
    <xf numFmtId="0" fontId="34" fillId="20" borderId="51" xfId="0" applyFont="1" applyFill="1" applyBorder="1" applyAlignment="1">
      <alignment horizontal="center"/>
    </xf>
    <xf numFmtId="0" fontId="34" fillId="3" borderId="52" xfId="0" applyFont="1" applyFill="1" applyBorder="1" applyAlignment="1">
      <alignment horizontal="center" vertical="center" wrapText="1"/>
    </xf>
    <xf numFmtId="1" fontId="35" fillId="22" borderId="41" xfId="0" applyNumberFormat="1" applyFont="1" applyFill="1" applyBorder="1" applyAlignment="1">
      <alignment horizontal="center"/>
    </xf>
    <xf numFmtId="1" fontId="35" fillId="22" borderId="53" xfId="0" applyNumberFormat="1" applyFont="1" applyFill="1" applyBorder="1" applyAlignment="1">
      <alignment horizontal="center"/>
    </xf>
    <xf numFmtId="1" fontId="35" fillId="4" borderId="50" xfId="0" applyNumberFormat="1" applyFont="1" applyFill="1" applyBorder="1" applyAlignment="1">
      <alignment horizontal="center"/>
    </xf>
    <xf numFmtId="1" fontId="35" fillId="4" borderId="51" xfId="0" applyNumberFormat="1" applyFont="1" applyFill="1" applyBorder="1" applyAlignment="1">
      <alignment horizontal="center"/>
    </xf>
    <xf numFmtId="1" fontId="35" fillId="7" borderId="50" xfId="0" applyNumberFormat="1" applyFont="1" applyFill="1" applyBorder="1" applyAlignment="1">
      <alignment horizontal="center"/>
    </xf>
    <xf numFmtId="0" fontId="35" fillId="7" borderId="54" xfId="0" applyNumberFormat="1" applyFont="1" applyFill="1" applyBorder="1" applyAlignment="1">
      <alignment horizontal="center"/>
    </xf>
    <xf numFmtId="1" fontId="35" fillId="8" borderId="30" xfId="0" applyNumberFormat="1" applyFont="1" applyFill="1" applyBorder="1" applyAlignment="1">
      <alignment horizontal="center"/>
    </xf>
    <xf numFmtId="1" fontId="35" fillId="8" borderId="31" xfId="0" applyNumberFormat="1" applyFont="1" applyFill="1" applyBorder="1" applyAlignment="1">
      <alignment horizontal="center"/>
    </xf>
    <xf numFmtId="0" fontId="35" fillId="0" borderId="35" xfId="0" applyFont="1" applyBorder="1" applyAlignment="1">
      <alignment horizontal="center" vertical="center"/>
    </xf>
    <xf numFmtId="0" fontId="35" fillId="0" borderId="40" xfId="0" applyFont="1" applyBorder="1" applyAlignment="1">
      <alignment horizontal="center" vertical="center" wrapText="1"/>
    </xf>
    <xf numFmtId="0" fontId="35" fillId="20" borderId="35" xfId="0" applyFont="1" applyFill="1" applyBorder="1" applyAlignment="1">
      <alignment horizontal="center"/>
    </xf>
    <xf numFmtId="0" fontId="35" fillId="0" borderId="35" xfId="0" applyFont="1" applyBorder="1" applyAlignment="1">
      <alignment horizontal="center"/>
    </xf>
    <xf numFmtId="0" fontId="35" fillId="3" borderId="35" xfId="0" applyFont="1" applyFill="1" applyBorder="1" applyAlignment="1">
      <alignment horizontal="center"/>
    </xf>
    <xf numFmtId="0" fontId="35" fillId="6" borderId="35" xfId="0" applyFont="1" applyFill="1" applyBorder="1" applyAlignment="1">
      <alignment horizontal="center"/>
    </xf>
    <xf numFmtId="0" fontId="35" fillId="22" borderId="35" xfId="0" applyFont="1" applyFill="1" applyBorder="1" applyAlignment="1">
      <alignment horizontal="center"/>
    </xf>
    <xf numFmtId="0" fontId="35" fillId="4" borderId="35" xfId="0" applyFont="1" applyFill="1" applyBorder="1" applyAlignment="1">
      <alignment horizontal="center"/>
    </xf>
    <xf numFmtId="0" fontId="35" fillId="7" borderId="35" xfId="0" applyFont="1" applyFill="1" applyBorder="1" applyAlignment="1">
      <alignment horizontal="center"/>
    </xf>
    <xf numFmtId="0" fontId="35" fillId="8" borderId="35" xfId="0" applyFont="1" applyFill="1" applyBorder="1" applyAlignment="1">
      <alignment/>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10" xfId="0" applyFont="1" applyBorder="1" applyAlignment="1">
      <alignment horizontal="center" wrapText="1"/>
    </xf>
    <xf numFmtId="0" fontId="35" fillId="3" borderId="10" xfId="0" applyFont="1" applyFill="1" applyBorder="1" applyAlignment="1">
      <alignment horizontal="center"/>
    </xf>
    <xf numFmtId="0" fontId="35" fillId="0" borderId="10" xfId="0" applyFont="1" applyBorder="1" applyAlignment="1">
      <alignment horizontal="center"/>
    </xf>
    <xf numFmtId="0" fontId="35" fillId="6" borderId="10" xfId="0" applyFont="1" applyFill="1" applyBorder="1" applyAlignment="1">
      <alignment horizontal="center"/>
    </xf>
    <xf numFmtId="0" fontId="35" fillId="22" borderId="55" xfId="0" applyFont="1" applyFill="1" applyBorder="1" applyAlignment="1">
      <alignment horizontal="center"/>
    </xf>
    <xf numFmtId="0" fontId="35" fillId="22" borderId="18" xfId="0" applyFont="1" applyFill="1" applyBorder="1" applyAlignment="1">
      <alignment horizontal="center"/>
    </xf>
    <xf numFmtId="0" fontId="35" fillId="22" borderId="56" xfId="0" applyFont="1" applyFill="1" applyBorder="1" applyAlignment="1">
      <alignment horizontal="center"/>
    </xf>
    <xf numFmtId="0" fontId="35" fillId="4" borderId="10" xfId="0" applyFont="1" applyFill="1" applyBorder="1" applyAlignment="1">
      <alignment horizontal="center"/>
    </xf>
    <xf numFmtId="0" fontId="35" fillId="7" borderId="57" xfId="0" applyFont="1" applyFill="1" applyBorder="1" applyAlignment="1">
      <alignment horizontal="center"/>
    </xf>
    <xf numFmtId="0" fontId="35" fillId="7" borderId="10" xfId="0" applyFont="1" applyFill="1" applyBorder="1" applyAlignment="1">
      <alignment horizontal="center"/>
    </xf>
    <xf numFmtId="0" fontId="35" fillId="7" borderId="34" xfId="0" applyFont="1" applyFill="1" applyBorder="1" applyAlignment="1">
      <alignment horizontal="center"/>
    </xf>
    <xf numFmtId="0" fontId="35" fillId="8" borderId="10" xfId="0" applyFont="1" applyFill="1" applyBorder="1" applyAlignment="1">
      <alignment horizontal="center"/>
    </xf>
    <xf numFmtId="0" fontId="34" fillId="8" borderId="10" xfId="0" applyFont="1" applyFill="1" applyBorder="1" applyAlignment="1">
      <alignment/>
    </xf>
    <xf numFmtId="0" fontId="34" fillId="0" borderId="24" xfId="0" applyFont="1" applyBorder="1" applyAlignment="1">
      <alignment horizontal="center" vertical="center"/>
    </xf>
    <xf numFmtId="0" fontId="34" fillId="0" borderId="24" xfId="0" applyFont="1" applyFill="1" applyBorder="1" applyAlignment="1">
      <alignment horizontal="left" vertical="center" wrapText="1"/>
    </xf>
    <xf numFmtId="0" fontId="34" fillId="20" borderId="21" xfId="0" applyFont="1" applyFill="1" applyBorder="1" applyAlignment="1">
      <alignment horizontal="center" vertical="center"/>
    </xf>
    <xf numFmtId="0" fontId="34" fillId="20" borderId="22" xfId="0" applyFont="1" applyFill="1" applyBorder="1" applyAlignment="1">
      <alignment horizontal="center" vertical="center"/>
    </xf>
    <xf numFmtId="0" fontId="34" fillId="20" borderId="23" xfId="0" applyFont="1" applyFill="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4" fillId="3" borderId="22" xfId="0" applyFont="1" applyFill="1" applyBorder="1" applyAlignment="1">
      <alignment horizontal="center" vertical="center"/>
    </xf>
    <xf numFmtId="0" fontId="34" fillId="6" borderId="22" xfId="0" applyFont="1" applyFill="1" applyBorder="1" applyAlignment="1">
      <alignment horizontal="center" vertical="center"/>
    </xf>
    <xf numFmtId="0" fontId="34" fillId="0" borderId="23" xfId="0" applyFont="1" applyBorder="1" applyAlignment="1">
      <alignment horizontal="center" vertical="center"/>
    </xf>
    <xf numFmtId="0" fontId="34" fillId="22" borderId="25" xfId="0" applyFont="1" applyFill="1" applyBorder="1" applyAlignment="1">
      <alignment horizontal="center" vertical="center"/>
    </xf>
    <xf numFmtId="0" fontId="34" fillId="22" borderId="22" xfId="0" applyFont="1" applyFill="1" applyBorder="1" applyAlignment="1">
      <alignment horizontal="center" vertical="center"/>
    </xf>
    <xf numFmtId="0" fontId="34" fillId="22" borderId="26" xfId="0" applyFont="1" applyFill="1" applyBorder="1" applyAlignment="1">
      <alignment horizontal="center" vertical="center"/>
    </xf>
    <xf numFmtId="0" fontId="34" fillId="4" borderId="21" xfId="0" applyFont="1" applyFill="1" applyBorder="1" applyAlignment="1">
      <alignment horizontal="center" vertical="center"/>
    </xf>
    <xf numFmtId="0" fontId="34" fillId="4" borderId="22" xfId="0" applyFont="1" applyFill="1" applyBorder="1" applyAlignment="1">
      <alignment horizontal="center" vertical="center"/>
    </xf>
    <xf numFmtId="0" fontId="35" fillId="4" borderId="23" xfId="0" applyFont="1" applyFill="1" applyBorder="1" applyAlignment="1">
      <alignment horizontal="center" vertical="center"/>
    </xf>
    <xf numFmtId="0" fontId="35" fillId="7" borderId="25" xfId="0" applyFont="1" applyFill="1" applyBorder="1" applyAlignment="1">
      <alignment horizontal="center" vertical="center"/>
    </xf>
    <xf numFmtId="0" fontId="35" fillId="7" borderId="22" xfId="0" applyFont="1" applyFill="1" applyBorder="1" applyAlignment="1">
      <alignment horizontal="center" vertical="center"/>
    </xf>
    <xf numFmtId="0" fontId="35" fillId="7" borderId="26" xfId="0" applyFont="1" applyFill="1" applyBorder="1" applyAlignment="1">
      <alignment horizontal="center" vertical="center"/>
    </xf>
    <xf numFmtId="0" fontId="35" fillId="8" borderId="21" xfId="0" applyFont="1" applyFill="1" applyBorder="1" applyAlignment="1">
      <alignment horizontal="center" vertical="center"/>
    </xf>
    <xf numFmtId="0" fontId="35" fillId="8" borderId="22" xfId="0" applyFont="1" applyFill="1" applyBorder="1" applyAlignment="1">
      <alignment horizontal="center" vertical="center"/>
    </xf>
    <xf numFmtId="0" fontId="34" fillId="8" borderId="22" xfId="0" applyFont="1" applyFill="1" applyBorder="1" applyAlignment="1">
      <alignment horizontal="center" vertical="center"/>
    </xf>
    <xf numFmtId="0" fontId="34" fillId="8" borderId="23" xfId="0" applyFont="1" applyFill="1" applyBorder="1" applyAlignment="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24" xfId="0" applyFont="1" applyBorder="1" applyAlignment="1">
      <alignment horizontal="left" vertical="center" wrapText="1"/>
    </xf>
    <xf numFmtId="0" fontId="35" fillId="7" borderId="24" xfId="0" applyFont="1" applyFill="1" applyBorder="1" applyAlignment="1">
      <alignment horizontal="center" vertical="center"/>
    </xf>
    <xf numFmtId="0" fontId="35" fillId="7" borderId="24" xfId="0" applyFont="1" applyFill="1" applyBorder="1" applyAlignment="1">
      <alignment horizontal="left" vertical="center" wrapText="1"/>
    </xf>
    <xf numFmtId="0" fontId="34" fillId="0" borderId="21" xfId="0" applyFont="1" applyBorder="1" applyAlignment="1">
      <alignment/>
    </xf>
    <xf numFmtId="0" fontId="34" fillId="0" borderId="22" xfId="0" applyFont="1" applyBorder="1" applyAlignment="1">
      <alignment/>
    </xf>
    <xf numFmtId="0" fontId="34" fillId="0" borderId="23" xfId="0" applyFont="1" applyBorder="1" applyAlignment="1">
      <alignment/>
    </xf>
    <xf numFmtId="0" fontId="35" fillId="17" borderId="21" xfId="0" applyFont="1" applyFill="1" applyBorder="1" applyAlignment="1">
      <alignment horizontal="center"/>
    </xf>
    <xf numFmtId="0" fontId="35" fillId="17" borderId="22" xfId="0" applyFont="1" applyFill="1" applyBorder="1" applyAlignment="1">
      <alignment horizontal="center"/>
    </xf>
    <xf numFmtId="0" fontId="35" fillId="3" borderId="22" xfId="0" applyFont="1" applyFill="1" applyBorder="1" applyAlignment="1">
      <alignment horizontal="center" vertical="center"/>
    </xf>
    <xf numFmtId="0" fontId="35" fillId="0" borderId="22" xfId="0" applyFont="1" applyBorder="1" applyAlignment="1">
      <alignment horizontal="center" vertical="center"/>
    </xf>
    <xf numFmtId="0" fontId="35" fillId="6" borderId="22" xfId="0" applyFont="1" applyFill="1" applyBorder="1" applyAlignment="1">
      <alignment horizontal="center" vertical="center"/>
    </xf>
    <xf numFmtId="0" fontId="35" fillId="0" borderId="23" xfId="0" applyFont="1" applyBorder="1" applyAlignment="1">
      <alignment horizontal="center" vertical="center"/>
    </xf>
    <xf numFmtId="0" fontId="35" fillId="22" borderId="25" xfId="0" applyFont="1" applyFill="1" applyBorder="1" applyAlignment="1">
      <alignment horizontal="center" vertical="center"/>
    </xf>
    <xf numFmtId="0" fontId="35" fillId="22" borderId="22" xfId="0" applyFont="1" applyFill="1" applyBorder="1" applyAlignment="1">
      <alignment horizontal="center" vertical="center"/>
    </xf>
    <xf numFmtId="0" fontId="35" fillId="22" borderId="26" xfId="0" applyFont="1" applyFill="1" applyBorder="1" applyAlignment="1">
      <alignment horizontal="center" vertical="center"/>
    </xf>
    <xf numFmtId="0" fontId="35" fillId="4" borderId="21" xfId="0" applyFont="1" applyFill="1" applyBorder="1" applyAlignment="1">
      <alignment horizontal="center" vertical="center"/>
    </xf>
    <xf numFmtId="1" fontId="35" fillId="4" borderId="22" xfId="0" applyNumberFormat="1" applyFont="1" applyFill="1" applyBorder="1" applyAlignment="1">
      <alignment horizontal="center" vertical="center"/>
    </xf>
    <xf numFmtId="0" fontId="35" fillId="4" borderId="22" xfId="0" applyFont="1" applyFill="1" applyBorder="1" applyAlignment="1">
      <alignment horizontal="center" vertical="center"/>
    </xf>
    <xf numFmtId="0" fontId="34" fillId="0" borderId="21" xfId="0" applyFont="1" applyBorder="1" applyAlignment="1">
      <alignment wrapText="1"/>
    </xf>
    <xf numFmtId="0" fontId="34" fillId="0" borderId="22" xfId="0" applyFont="1" applyBorder="1" applyAlignment="1">
      <alignment wrapText="1"/>
    </xf>
    <xf numFmtId="0" fontId="34" fillId="0" borderId="23" xfId="0" applyFont="1" applyBorder="1" applyAlignment="1">
      <alignment wrapText="1"/>
    </xf>
    <xf numFmtId="0" fontId="35" fillId="17" borderId="21" xfId="0" applyFont="1" applyFill="1" applyBorder="1" applyAlignment="1">
      <alignment horizontal="center" vertical="center"/>
    </xf>
    <xf numFmtId="0" fontId="35" fillId="17" borderId="22" xfId="0" applyFont="1" applyFill="1" applyBorder="1" applyAlignment="1">
      <alignment horizontal="center" vertical="center"/>
    </xf>
    <xf numFmtId="0" fontId="35" fillId="7" borderId="24" xfId="0" applyFont="1" applyFill="1" applyBorder="1" applyAlignment="1">
      <alignment horizontal="center" vertical="center" wrapText="1"/>
    </xf>
    <xf numFmtId="0" fontId="35" fillId="5" borderId="21" xfId="0" applyFont="1" applyFill="1" applyBorder="1" applyAlignment="1">
      <alignment horizontal="center" vertical="center"/>
    </xf>
    <xf numFmtId="0" fontId="35" fillId="5" borderId="22" xfId="0" applyFont="1" applyFill="1" applyBorder="1" applyAlignment="1">
      <alignment horizontal="center" vertical="center"/>
    </xf>
    <xf numFmtId="0" fontId="35" fillId="5" borderId="23" xfId="0" applyFont="1" applyFill="1" applyBorder="1" applyAlignment="1">
      <alignment horizontal="center" vertical="center"/>
    </xf>
    <xf numFmtId="0" fontId="35" fillId="8" borderId="23" xfId="0" applyFont="1" applyFill="1" applyBorder="1" applyAlignment="1">
      <alignment horizontal="center" vertical="center"/>
    </xf>
    <xf numFmtId="0" fontId="34" fillId="7" borderId="24" xfId="0" applyFont="1" applyFill="1" applyBorder="1" applyAlignment="1">
      <alignment horizontal="center" vertical="center"/>
    </xf>
    <xf numFmtId="0" fontId="34" fillId="7" borderId="24" xfId="0" applyFont="1" applyFill="1" applyBorder="1" applyAlignment="1">
      <alignment horizontal="left" vertical="center" wrapText="1"/>
    </xf>
    <xf numFmtId="0" fontId="37" fillId="20" borderId="22" xfId="0" applyFont="1" applyFill="1" applyBorder="1" applyAlignment="1">
      <alignment horizontal="center" vertical="center"/>
    </xf>
    <xf numFmtId="0" fontId="37" fillId="20" borderId="23" xfId="0" applyFont="1" applyFill="1" applyBorder="1" applyAlignment="1">
      <alignment horizontal="center" vertical="center"/>
    </xf>
    <xf numFmtId="0" fontId="34" fillId="4" borderId="23" xfId="0" applyFont="1" applyFill="1" applyBorder="1" applyAlignment="1">
      <alignment horizontal="center" vertical="center"/>
    </xf>
    <xf numFmtId="0" fontId="34" fillId="7" borderId="25" xfId="0" applyFont="1" applyFill="1" applyBorder="1" applyAlignment="1">
      <alignment horizontal="center" vertical="center"/>
    </xf>
    <xf numFmtId="0" fontId="34" fillId="7" borderId="22" xfId="0" applyFont="1" applyFill="1" applyBorder="1" applyAlignment="1">
      <alignment horizontal="center" vertical="center"/>
    </xf>
    <xf numFmtId="0" fontId="34" fillId="7" borderId="26" xfId="0" applyFont="1" applyFill="1" applyBorder="1" applyAlignment="1">
      <alignment horizontal="center" vertical="center"/>
    </xf>
    <xf numFmtId="0" fontId="34" fillId="8" borderId="21" xfId="0" applyFont="1" applyFill="1" applyBorder="1" applyAlignment="1">
      <alignment horizontal="center" vertical="center"/>
    </xf>
    <xf numFmtId="0" fontId="34" fillId="20" borderId="22" xfId="0" applyFont="1" applyFill="1" applyBorder="1" applyAlignment="1">
      <alignment/>
    </xf>
    <xf numFmtId="0" fontId="34" fillId="20" borderId="23" xfId="0" applyFont="1" applyFill="1" applyBorder="1" applyAlignment="1">
      <alignment/>
    </xf>
    <xf numFmtId="16" fontId="34" fillId="20" borderId="23" xfId="0" applyNumberFormat="1" applyFont="1" applyFill="1" applyBorder="1" applyAlignment="1">
      <alignment horizontal="center" vertical="center"/>
    </xf>
    <xf numFmtId="16" fontId="34" fillId="20" borderId="22" xfId="0" applyNumberFormat="1" applyFont="1" applyFill="1" applyBorder="1" applyAlignment="1">
      <alignment horizontal="center" vertical="center"/>
    </xf>
    <xf numFmtId="0" fontId="35" fillId="0" borderId="21" xfId="0" applyFont="1" applyBorder="1" applyAlignment="1">
      <alignment horizontal="center" vertical="center"/>
    </xf>
    <xf numFmtId="0" fontId="0" fillId="0" borderId="22" xfId="0" applyFont="1" applyBorder="1" applyAlignment="1">
      <alignment horizontal="center"/>
    </xf>
    <xf numFmtId="0" fontId="0" fillId="3" borderId="22" xfId="0" applyFont="1" applyFill="1" applyBorder="1" applyAlignment="1">
      <alignment horizontal="center" vertical="center"/>
    </xf>
    <xf numFmtId="0" fontId="0" fillId="0" borderId="22" xfId="0" applyFont="1" applyBorder="1" applyAlignment="1">
      <alignment horizontal="center" vertical="center"/>
    </xf>
    <xf numFmtId="0" fontId="0" fillId="6" borderId="22" xfId="0" applyFont="1" applyFill="1" applyBorder="1" applyAlignment="1">
      <alignment horizontal="center" vertical="center"/>
    </xf>
    <xf numFmtId="0" fontId="35" fillId="20" borderId="21" xfId="0" applyFont="1" applyFill="1" applyBorder="1" applyAlignment="1">
      <alignment horizontal="center"/>
    </xf>
    <xf numFmtId="0" fontId="35" fillId="20" borderId="22" xfId="0" applyFont="1" applyFill="1" applyBorder="1" applyAlignment="1">
      <alignment horizontal="center"/>
    </xf>
    <xf numFmtId="0" fontId="35" fillId="20" borderId="22" xfId="0" applyFont="1" applyFill="1" applyBorder="1" applyAlignment="1">
      <alignment horizontal="center" vertical="center"/>
    </xf>
    <xf numFmtId="0" fontId="35" fillId="20" borderId="23" xfId="0" applyFont="1" applyFill="1" applyBorder="1" applyAlignment="1">
      <alignment horizontal="center" vertical="center"/>
    </xf>
    <xf numFmtId="0" fontId="0" fillId="7" borderId="25" xfId="0" applyFont="1" applyFill="1" applyBorder="1" applyAlignment="1">
      <alignment horizontal="center" vertical="center"/>
    </xf>
    <xf numFmtId="0" fontId="0" fillId="7" borderId="22" xfId="0" applyFont="1" applyFill="1" applyBorder="1" applyAlignment="1">
      <alignment horizontal="center" vertical="center"/>
    </xf>
    <xf numFmtId="0" fontId="0" fillId="22" borderId="25" xfId="0" applyFont="1" applyFill="1" applyBorder="1" applyAlignment="1">
      <alignment horizontal="center" vertical="center"/>
    </xf>
    <xf numFmtId="0" fontId="0" fillId="22" borderId="22" xfId="0" applyFont="1" applyFill="1" applyBorder="1" applyAlignment="1">
      <alignment horizontal="center" vertical="center"/>
    </xf>
    <xf numFmtId="0" fontId="0" fillId="22" borderId="26"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7" borderId="26" xfId="0" applyFont="1" applyFill="1" applyBorder="1" applyAlignment="1">
      <alignment horizontal="center" vertical="center"/>
    </xf>
    <xf numFmtId="0" fontId="0" fillId="8" borderId="21" xfId="0" applyFont="1" applyFill="1" applyBorder="1" applyAlignment="1">
      <alignment horizontal="center" vertical="center"/>
    </xf>
    <xf numFmtId="0" fontId="0" fillId="8" borderId="22" xfId="0" applyFont="1" applyFill="1" applyBorder="1" applyAlignment="1">
      <alignment horizontal="center" vertical="center"/>
    </xf>
    <xf numFmtId="0" fontId="0" fillId="8" borderId="23" xfId="0" applyFont="1" applyFill="1" applyBorder="1" applyAlignment="1">
      <alignment horizontal="center" vertical="center"/>
    </xf>
    <xf numFmtId="0" fontId="34" fillId="7" borderId="28" xfId="0" applyFont="1" applyFill="1" applyBorder="1" applyAlignment="1">
      <alignment horizontal="center" vertical="center"/>
    </xf>
    <xf numFmtId="0" fontId="34" fillId="7" borderId="48" xfId="0" applyFont="1" applyFill="1" applyBorder="1" applyAlignment="1">
      <alignment horizontal="center" vertical="center"/>
    </xf>
    <xf numFmtId="0" fontId="34" fillId="7" borderId="28" xfId="0" applyFont="1" applyFill="1" applyBorder="1" applyAlignment="1">
      <alignment horizontal="left" vertical="center" wrapText="1"/>
    </xf>
    <xf numFmtId="0" fontId="34" fillId="20" borderId="29" xfId="0" applyFont="1" applyFill="1" applyBorder="1" applyAlignment="1">
      <alignment horizontal="center" vertical="center"/>
    </xf>
    <xf numFmtId="0" fontId="34" fillId="20" borderId="30" xfId="0" applyFont="1" applyFill="1" applyBorder="1" applyAlignment="1">
      <alignment horizontal="center" vertical="center"/>
    </xf>
    <xf numFmtId="0" fontId="34" fillId="20" borderId="31" xfId="0" applyFont="1" applyFill="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34" fillId="3" borderId="30" xfId="0" applyFont="1" applyFill="1" applyBorder="1" applyAlignment="1">
      <alignment horizontal="center" vertical="center"/>
    </xf>
    <xf numFmtId="0" fontId="34" fillId="6" borderId="30" xfId="0" applyFont="1" applyFill="1" applyBorder="1" applyAlignment="1">
      <alignment horizontal="center" vertical="center"/>
    </xf>
    <xf numFmtId="0" fontId="34" fillId="0" borderId="31" xfId="0" applyFont="1" applyBorder="1" applyAlignment="1">
      <alignment horizontal="center" vertical="center"/>
    </xf>
    <xf numFmtId="0" fontId="0" fillId="22" borderId="32" xfId="0" applyFont="1" applyFill="1" applyBorder="1" applyAlignment="1">
      <alignment horizontal="center" vertical="center"/>
    </xf>
    <xf numFmtId="0" fontId="0" fillId="22" borderId="30" xfId="0" applyFont="1" applyFill="1" applyBorder="1" applyAlignment="1">
      <alignment horizontal="center" vertical="center"/>
    </xf>
    <xf numFmtId="0" fontId="0" fillId="22" borderId="54"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1" xfId="0" applyFont="1" applyFill="1" applyBorder="1" applyAlignment="1">
      <alignment horizontal="center" vertical="center"/>
    </xf>
    <xf numFmtId="0" fontId="34" fillId="7" borderId="32" xfId="0" applyFont="1" applyFill="1" applyBorder="1" applyAlignment="1">
      <alignment horizontal="center" vertical="center"/>
    </xf>
    <xf numFmtId="0" fontId="34" fillId="7" borderId="30" xfId="0" applyFont="1" applyFill="1" applyBorder="1" applyAlignment="1">
      <alignment horizontal="center" vertical="center"/>
    </xf>
    <xf numFmtId="0" fontId="0" fillId="7" borderId="30" xfId="0" applyFont="1" applyFill="1" applyBorder="1" applyAlignment="1">
      <alignment horizontal="center" vertical="center"/>
    </xf>
    <xf numFmtId="0" fontId="0" fillId="7" borderId="54" xfId="0" applyFont="1" applyFill="1" applyBorder="1" applyAlignment="1">
      <alignment horizontal="center" vertical="center"/>
    </xf>
    <xf numFmtId="0" fontId="0" fillId="8" borderId="29" xfId="0" applyFont="1" applyFill="1" applyBorder="1" applyAlignment="1">
      <alignment horizontal="center" vertical="center"/>
    </xf>
    <xf numFmtId="0" fontId="0" fillId="8" borderId="30" xfId="0" applyFont="1" applyFill="1" applyBorder="1" applyAlignment="1">
      <alignment horizontal="center" vertical="center"/>
    </xf>
    <xf numFmtId="0" fontId="0" fillId="8" borderId="31" xfId="0" applyFont="1" applyFill="1" applyBorder="1" applyAlignment="1">
      <alignment horizontal="center" vertical="center"/>
    </xf>
    <xf numFmtId="0" fontId="35" fillId="7" borderId="58" xfId="0" applyFont="1" applyFill="1" applyBorder="1" applyAlignment="1">
      <alignment horizontal="center" vertical="center"/>
    </xf>
    <xf numFmtId="0" fontId="35" fillId="7" borderId="58" xfId="0" applyFont="1" applyFill="1" applyBorder="1" applyAlignment="1">
      <alignment horizontal="left" vertical="center" wrapText="1"/>
    </xf>
    <xf numFmtId="0" fontId="35" fillId="20" borderId="17" xfId="0" applyFont="1" applyFill="1" applyBorder="1" applyAlignment="1">
      <alignment horizontal="center" vertical="center"/>
    </xf>
    <xf numFmtId="0" fontId="35" fillId="20" borderId="18" xfId="0" applyFont="1" applyFill="1" applyBorder="1" applyAlignment="1">
      <alignment horizontal="center" vertical="center"/>
    </xf>
    <xf numFmtId="0" fontId="35" fillId="20" borderId="19" xfId="0" applyFont="1" applyFill="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5" fillId="3" borderId="18" xfId="0" applyFont="1" applyFill="1" applyBorder="1" applyAlignment="1">
      <alignment horizontal="center" vertical="center"/>
    </xf>
    <xf numFmtId="0" fontId="35" fillId="6" borderId="18" xfId="0" applyFont="1" applyFill="1" applyBorder="1" applyAlignment="1">
      <alignment horizontal="center" vertical="center"/>
    </xf>
    <xf numFmtId="0" fontId="35" fillId="0" borderId="19" xfId="0" applyFont="1" applyBorder="1" applyAlignment="1">
      <alignment horizontal="center" vertical="center"/>
    </xf>
    <xf numFmtId="0" fontId="35" fillId="22" borderId="17" xfId="0" applyFont="1" applyFill="1" applyBorder="1" applyAlignment="1">
      <alignment horizontal="center" vertical="center"/>
    </xf>
    <xf numFmtId="0" fontId="35" fillId="22" borderId="18" xfId="0" applyFont="1" applyFill="1" applyBorder="1" applyAlignment="1">
      <alignment horizontal="center" vertical="center"/>
    </xf>
    <xf numFmtId="0" fontId="35" fillId="22" borderId="19" xfId="0" applyFont="1" applyFill="1" applyBorder="1" applyAlignment="1">
      <alignment horizontal="center" vertical="center"/>
    </xf>
    <xf numFmtId="0" fontId="35" fillId="4" borderId="17" xfId="0" applyFont="1" applyFill="1" applyBorder="1" applyAlignment="1">
      <alignment horizontal="center" vertical="center"/>
    </xf>
    <xf numFmtId="0" fontId="35" fillId="4" borderId="18" xfId="0" applyFont="1" applyFill="1" applyBorder="1" applyAlignment="1">
      <alignment horizontal="center" vertical="center"/>
    </xf>
    <xf numFmtId="0" fontId="35" fillId="4" borderId="19" xfId="0" applyFont="1" applyFill="1" applyBorder="1" applyAlignment="1">
      <alignment horizontal="center" vertical="center"/>
    </xf>
    <xf numFmtId="0" fontId="35" fillId="7" borderId="17" xfId="0" applyFont="1" applyFill="1" applyBorder="1" applyAlignment="1">
      <alignment horizontal="center" vertical="center"/>
    </xf>
    <xf numFmtId="0" fontId="35" fillId="7" borderId="18" xfId="0" applyFont="1" applyFill="1" applyBorder="1" applyAlignment="1">
      <alignment horizontal="center" vertical="center"/>
    </xf>
    <xf numFmtId="0" fontId="35" fillId="7" borderId="19"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12" xfId="0" applyFont="1" applyFill="1" applyBorder="1" applyAlignment="1">
      <alignment horizontal="center" vertical="center"/>
    </xf>
    <xf numFmtId="0" fontId="37" fillId="5" borderId="21" xfId="0" applyFont="1" applyFill="1" applyBorder="1" applyAlignment="1">
      <alignment horizontal="center" vertical="center"/>
    </xf>
    <xf numFmtId="0" fontId="37" fillId="5" borderId="22" xfId="0" applyFont="1" applyFill="1" applyBorder="1" applyAlignment="1">
      <alignment horizontal="center" vertical="center"/>
    </xf>
    <xf numFmtId="0" fontId="37" fillId="5" borderId="23" xfId="0" applyFont="1" applyFill="1" applyBorder="1" applyAlignment="1">
      <alignment horizontal="center" vertical="center"/>
    </xf>
    <xf numFmtId="0" fontId="37" fillId="22" borderId="21" xfId="0" applyFont="1" applyFill="1" applyBorder="1" applyAlignment="1">
      <alignment horizontal="center" vertical="center"/>
    </xf>
    <xf numFmtId="0" fontId="37" fillId="22" borderId="22" xfId="0" applyFont="1" applyFill="1" applyBorder="1" applyAlignment="1">
      <alignment horizontal="center" vertical="center"/>
    </xf>
    <xf numFmtId="0" fontId="37" fillId="22" borderId="23" xfId="0" applyFont="1" applyFill="1" applyBorder="1" applyAlignment="1">
      <alignment horizontal="center" vertical="center"/>
    </xf>
    <xf numFmtId="0" fontId="37" fillId="4" borderId="21" xfId="0" applyFont="1" applyFill="1" applyBorder="1" applyAlignment="1">
      <alignment horizontal="center" vertical="center"/>
    </xf>
    <xf numFmtId="0" fontId="37" fillId="4" borderId="22" xfId="0" applyFont="1" applyFill="1" applyBorder="1" applyAlignment="1">
      <alignment horizontal="center" vertical="center"/>
    </xf>
    <xf numFmtId="0" fontId="37" fillId="4" borderId="23" xfId="0" applyFont="1" applyFill="1" applyBorder="1" applyAlignment="1">
      <alignment horizontal="center" vertical="center"/>
    </xf>
    <xf numFmtId="0" fontId="37" fillId="7" borderId="21" xfId="0" applyFont="1" applyFill="1" applyBorder="1" applyAlignment="1">
      <alignment horizontal="center" vertical="center"/>
    </xf>
    <xf numFmtId="0" fontId="37" fillId="7" borderId="22" xfId="0" applyFont="1" applyFill="1" applyBorder="1" applyAlignment="1">
      <alignment horizontal="center" vertical="center"/>
    </xf>
    <xf numFmtId="0" fontId="37" fillId="7" borderId="23" xfId="0" applyFont="1" applyFill="1" applyBorder="1" applyAlignment="1">
      <alignment horizontal="center" vertical="center"/>
    </xf>
    <xf numFmtId="0" fontId="37" fillId="8" borderId="25" xfId="0" applyFont="1" applyFill="1" applyBorder="1" applyAlignment="1">
      <alignment horizontal="center" vertical="center"/>
    </xf>
    <xf numFmtId="0" fontId="37" fillId="8" borderId="22" xfId="0" applyFont="1" applyFill="1" applyBorder="1" applyAlignment="1">
      <alignment horizontal="center" vertical="center"/>
    </xf>
    <xf numFmtId="0" fontId="34" fillId="22" borderId="21" xfId="0" applyFont="1" applyFill="1" applyBorder="1" applyAlignment="1">
      <alignment horizontal="center" vertical="center"/>
    </xf>
    <xf numFmtId="0" fontId="34" fillId="22" borderId="23" xfId="0" applyFont="1" applyFill="1" applyBorder="1" applyAlignment="1">
      <alignment horizontal="center" vertical="center"/>
    </xf>
    <xf numFmtId="0" fontId="34" fillId="7" borderId="21" xfId="0" applyFont="1" applyFill="1" applyBorder="1" applyAlignment="1">
      <alignment horizontal="center" vertical="center"/>
    </xf>
    <xf numFmtId="0" fontId="34" fillId="7" borderId="23" xfId="0" applyFont="1" applyFill="1" applyBorder="1" applyAlignment="1">
      <alignment horizontal="center" vertical="center"/>
    </xf>
    <xf numFmtId="0" fontId="34" fillId="8" borderId="25"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22" xfId="0" applyFont="1" applyFill="1" applyBorder="1" applyAlignment="1">
      <alignment horizontal="center" vertical="center"/>
    </xf>
    <xf numFmtId="0" fontId="34" fillId="8" borderId="59" xfId="0" applyFont="1" applyFill="1" applyBorder="1" applyAlignment="1">
      <alignment horizontal="center" vertical="center"/>
    </xf>
    <xf numFmtId="0" fontId="34" fillId="8" borderId="60" xfId="0" applyFont="1" applyFill="1" applyBorder="1" applyAlignment="1">
      <alignment horizontal="center" vertical="center"/>
    </xf>
    <xf numFmtId="0" fontId="34" fillId="8" borderId="17" xfId="0" applyFont="1" applyFill="1" applyBorder="1" applyAlignment="1">
      <alignment horizontal="center" vertical="center"/>
    </xf>
    <xf numFmtId="0" fontId="34" fillId="8" borderId="18" xfId="0" applyFont="1" applyFill="1" applyBorder="1" applyAlignment="1">
      <alignment horizontal="center" vertical="center"/>
    </xf>
    <xf numFmtId="0" fontId="34" fillId="8" borderId="19" xfId="0" applyFont="1" applyFill="1" applyBorder="1" applyAlignment="1">
      <alignment horizontal="center" vertical="center"/>
    </xf>
    <xf numFmtId="0" fontId="34" fillId="0" borderId="23" xfId="0" applyFont="1" applyFill="1" applyBorder="1" applyAlignment="1">
      <alignment horizontal="center" vertical="center"/>
    </xf>
    <xf numFmtId="0" fontId="35" fillId="20" borderId="21" xfId="0" applyFont="1" applyFill="1" applyBorder="1" applyAlignment="1">
      <alignment horizontal="center" vertical="center"/>
    </xf>
    <xf numFmtId="0" fontId="37" fillId="8" borderId="21" xfId="0" applyFont="1" applyFill="1" applyBorder="1" applyAlignment="1">
      <alignment horizontal="center" vertical="center"/>
    </xf>
    <xf numFmtId="0" fontId="37" fillId="8" borderId="23" xfId="0" applyFont="1" applyFill="1" applyBorder="1" applyAlignment="1">
      <alignment horizontal="center" vertical="center"/>
    </xf>
    <xf numFmtId="0" fontId="34" fillId="7" borderId="24" xfId="0" applyFont="1" applyFill="1" applyBorder="1" applyAlignment="1">
      <alignment horizontal="center" vertical="center" wrapText="1"/>
    </xf>
    <xf numFmtId="0" fontId="34" fillId="17" borderId="22" xfId="0" applyFont="1" applyFill="1" applyBorder="1" applyAlignment="1">
      <alignment horizontal="center" vertical="center"/>
    </xf>
    <xf numFmtId="0" fontId="0" fillId="20" borderId="21" xfId="0" applyFont="1" applyFill="1" applyBorder="1" applyAlignment="1">
      <alignment/>
    </xf>
    <xf numFmtId="0" fontId="0" fillId="20" borderId="22" xfId="0" applyFont="1" applyFill="1" applyBorder="1" applyAlignment="1">
      <alignment horizontal="center" vertical="center"/>
    </xf>
    <xf numFmtId="0" fontId="35" fillId="7" borderId="21" xfId="0" applyFont="1" applyFill="1" applyBorder="1" applyAlignment="1">
      <alignment horizontal="center" vertical="center"/>
    </xf>
    <xf numFmtId="0" fontId="35" fillId="7" borderId="23" xfId="0" applyFont="1" applyFill="1" applyBorder="1" applyAlignment="1">
      <alignment horizontal="center" vertical="center"/>
    </xf>
    <xf numFmtId="0" fontId="38" fillId="0" borderId="0" xfId="0" applyFont="1" applyAlignment="1">
      <alignment/>
    </xf>
    <xf numFmtId="0" fontId="39" fillId="0" borderId="0" xfId="0" applyFont="1" applyAlignment="1">
      <alignment/>
    </xf>
    <xf numFmtId="0" fontId="34" fillId="24" borderId="24" xfId="0" applyFont="1" applyFill="1" applyBorder="1" applyAlignment="1">
      <alignment horizontal="center" vertical="center" wrapText="1"/>
    </xf>
    <xf numFmtId="0" fontId="35" fillId="24" borderId="24" xfId="0" applyFont="1" applyFill="1" applyBorder="1" applyAlignment="1">
      <alignment horizontal="left" vertical="center" wrapText="1"/>
    </xf>
    <xf numFmtId="0" fontId="34" fillId="24" borderId="28" xfId="0" applyFont="1" applyFill="1" applyBorder="1" applyAlignment="1">
      <alignment horizontal="center" vertical="center" wrapText="1"/>
    </xf>
    <xf numFmtId="0" fontId="34" fillId="24" borderId="28" xfId="0" applyFont="1" applyFill="1" applyBorder="1" applyAlignment="1">
      <alignment horizontal="left" vertical="center" wrapText="1"/>
    </xf>
    <xf numFmtId="0" fontId="35" fillId="20" borderId="29" xfId="0" applyFont="1" applyFill="1" applyBorder="1" applyAlignment="1">
      <alignment horizontal="center" vertical="center"/>
    </xf>
    <xf numFmtId="0" fontId="35" fillId="20" borderId="30" xfId="0" applyFont="1" applyFill="1" applyBorder="1" applyAlignment="1">
      <alignment horizontal="center" vertical="center"/>
    </xf>
    <xf numFmtId="0" fontId="35" fillId="20" borderId="31" xfId="0" applyFont="1" applyFill="1" applyBorder="1" applyAlignment="1">
      <alignment horizontal="center" vertical="center"/>
    </xf>
    <xf numFmtId="0" fontId="35" fillId="0" borderId="31" xfId="0" applyFont="1" applyBorder="1" applyAlignment="1">
      <alignment horizontal="center" vertical="center"/>
    </xf>
    <xf numFmtId="0" fontId="35" fillId="22" borderId="29" xfId="0" applyFont="1" applyFill="1" applyBorder="1" applyAlignment="1">
      <alignment horizontal="center" vertical="center"/>
    </xf>
    <xf numFmtId="0" fontId="35" fillId="22" borderId="30" xfId="0" applyFont="1" applyFill="1" applyBorder="1" applyAlignment="1">
      <alignment horizontal="center" vertical="center"/>
    </xf>
    <xf numFmtId="0" fontId="35" fillId="22" borderId="31" xfId="0" applyFont="1" applyFill="1" applyBorder="1" applyAlignment="1">
      <alignment horizontal="center" vertical="center"/>
    </xf>
    <xf numFmtId="0" fontId="35" fillId="4" borderId="29"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31" xfId="0" applyFont="1" applyFill="1" applyBorder="1" applyAlignment="1">
      <alignment horizontal="center" vertical="center"/>
    </xf>
    <xf numFmtId="0" fontId="34" fillId="7" borderId="29" xfId="0" applyFont="1" applyFill="1" applyBorder="1" applyAlignment="1">
      <alignment horizontal="center" vertical="center"/>
    </xf>
    <xf numFmtId="0" fontId="35" fillId="7" borderId="31" xfId="0" applyFont="1" applyFill="1" applyBorder="1" applyAlignment="1">
      <alignment horizontal="center" vertical="center"/>
    </xf>
    <xf numFmtId="0" fontId="34" fillId="8" borderId="29" xfId="0" applyFont="1" applyFill="1" applyBorder="1" applyAlignment="1">
      <alignment horizontal="center" vertical="center"/>
    </xf>
    <xf numFmtId="0" fontId="34" fillId="8" borderId="30" xfId="0" applyFont="1" applyFill="1" applyBorder="1" applyAlignment="1">
      <alignment horizontal="center" vertical="center"/>
    </xf>
    <xf numFmtId="0" fontId="34" fillId="8" borderId="31" xfId="0" applyFont="1" applyFill="1" applyBorder="1" applyAlignment="1">
      <alignment horizontal="center" vertical="center"/>
    </xf>
    <xf numFmtId="0" fontId="35" fillId="0" borderId="58" xfId="0" applyFont="1" applyBorder="1" applyAlignment="1">
      <alignment horizontal="center"/>
    </xf>
    <xf numFmtId="0" fontId="35" fillId="0" borderId="58" xfId="0" applyFont="1" applyBorder="1" applyAlignment="1">
      <alignment horizontal="left" vertical="center" wrapText="1"/>
    </xf>
    <xf numFmtId="0" fontId="35" fillId="0" borderId="17" xfId="0" applyFont="1" applyBorder="1" applyAlignment="1">
      <alignment horizontal="center"/>
    </xf>
    <xf numFmtId="0" fontId="35" fillId="0" borderId="18" xfId="0" applyFont="1" applyBorder="1" applyAlignment="1">
      <alignment horizontal="center"/>
    </xf>
    <xf numFmtId="0" fontId="35" fillId="0" borderId="19" xfId="0" applyFont="1" applyBorder="1" applyAlignment="1">
      <alignment horizontal="center"/>
    </xf>
    <xf numFmtId="0" fontId="35" fillId="8" borderId="17" xfId="0" applyFont="1" applyFill="1" applyBorder="1" applyAlignment="1">
      <alignment horizontal="center" vertical="center"/>
    </xf>
    <xf numFmtId="0" fontId="35" fillId="8" borderId="18" xfId="0" applyFont="1" applyFill="1" applyBorder="1" applyAlignment="1">
      <alignment horizontal="center" vertical="center"/>
    </xf>
    <xf numFmtId="0" fontId="35" fillId="8" borderId="19" xfId="0" applyFont="1" applyFill="1" applyBorder="1" applyAlignment="1">
      <alignment horizontal="center" vertical="center"/>
    </xf>
    <xf numFmtId="0" fontId="35" fillId="0" borderId="24" xfId="0" applyFont="1" applyBorder="1" applyAlignment="1">
      <alignment horizontal="center" vertical="center" wrapText="1"/>
    </xf>
    <xf numFmtId="0" fontId="35" fillId="0" borderId="24" xfId="0" applyFont="1" applyBorder="1" applyAlignment="1">
      <alignment horizontal="left" vertical="center" wrapText="1"/>
    </xf>
    <xf numFmtId="0" fontId="37" fillId="20" borderId="21" xfId="0" applyFont="1" applyFill="1" applyBorder="1" applyAlignment="1">
      <alignment horizontal="center" vertical="center"/>
    </xf>
    <xf numFmtId="0" fontId="0" fillId="20" borderId="22" xfId="0" applyFont="1" applyFill="1" applyBorder="1" applyAlignment="1">
      <alignment/>
    </xf>
    <xf numFmtId="0" fontId="0" fillId="20" borderId="23" xfId="0" applyFont="1" applyFill="1" applyBorder="1" applyAlignment="1">
      <alignment/>
    </xf>
    <xf numFmtId="0" fontId="0" fillId="0" borderId="21" xfId="0" applyFont="1" applyBorder="1" applyAlignment="1">
      <alignment/>
    </xf>
    <xf numFmtId="0" fontId="0" fillId="0" borderId="22" xfId="0" applyFont="1" applyBorder="1" applyAlignment="1">
      <alignment/>
    </xf>
    <xf numFmtId="0" fontId="37" fillId="3" borderId="22" xfId="0" applyNumberFormat="1" applyFont="1" applyFill="1" applyBorder="1" applyAlignment="1">
      <alignment horizontal="center" vertical="center"/>
    </xf>
    <xf numFmtId="0" fontId="37" fillId="0" borderId="22" xfId="0" applyFont="1" applyBorder="1" applyAlignment="1">
      <alignment horizontal="center" vertical="center"/>
    </xf>
    <xf numFmtId="0" fontId="37" fillId="6" borderId="22" xfId="0" applyFont="1" applyFill="1" applyBorder="1" applyAlignment="1">
      <alignment horizontal="center" vertical="center"/>
    </xf>
    <xf numFmtId="180" fontId="37" fillId="0" borderId="23" xfId="0" applyNumberFormat="1" applyFont="1" applyBorder="1" applyAlignment="1">
      <alignment horizontal="center" vertical="center"/>
    </xf>
    <xf numFmtId="0" fontId="0" fillId="22" borderId="21" xfId="0" applyFont="1" applyFill="1" applyBorder="1" applyAlignment="1">
      <alignment horizontal="center" vertical="center"/>
    </xf>
    <xf numFmtId="0" fontId="0" fillId="22" borderId="23" xfId="0" applyFont="1" applyFill="1" applyBorder="1" applyAlignment="1">
      <alignment horizontal="center" vertical="center"/>
    </xf>
    <xf numFmtId="0" fontId="40" fillId="7" borderId="21" xfId="0" applyFont="1" applyFill="1" applyBorder="1" applyAlignment="1">
      <alignment horizontal="center" vertical="center"/>
    </xf>
    <xf numFmtId="0" fontId="40" fillId="7" borderId="22" xfId="0" applyFont="1" applyFill="1" applyBorder="1" applyAlignment="1">
      <alignment horizontal="center" vertical="center"/>
    </xf>
    <xf numFmtId="0" fontId="40" fillId="7" borderId="23" xfId="0" applyFont="1" applyFill="1" applyBorder="1" applyAlignment="1">
      <alignment horizontal="center" vertical="center"/>
    </xf>
    <xf numFmtId="0" fontId="40" fillId="8" borderId="22" xfId="0" applyFont="1" applyFill="1" applyBorder="1" applyAlignment="1">
      <alignment horizontal="center" vertical="center"/>
    </xf>
    <xf numFmtId="0" fontId="34" fillId="0" borderId="24" xfId="0" applyFont="1" applyBorder="1" applyAlignment="1">
      <alignment horizontal="center" vertical="center" wrapText="1"/>
    </xf>
    <xf numFmtId="0" fontId="37" fillId="0" borderId="24" xfId="0" applyFont="1" applyBorder="1" applyAlignment="1">
      <alignment horizontal="left" vertical="center" wrapText="1"/>
    </xf>
    <xf numFmtId="0" fontId="37" fillId="0" borderId="21" xfId="0" applyFont="1" applyBorder="1" applyAlignment="1">
      <alignment horizontal="center" vertical="center"/>
    </xf>
    <xf numFmtId="0" fontId="37" fillId="0" borderId="22" xfId="0" applyFont="1" applyBorder="1" applyAlignment="1">
      <alignment horizontal="center" vertical="center" wrapText="1"/>
    </xf>
    <xf numFmtId="180" fontId="37" fillId="22" borderId="21" xfId="0" applyNumberFormat="1" applyFont="1" applyFill="1" applyBorder="1" applyAlignment="1">
      <alignment horizontal="center" vertical="center"/>
    </xf>
    <xf numFmtId="0" fontId="36" fillId="4" borderId="21" xfId="0" applyFont="1" applyFill="1" applyBorder="1" applyAlignment="1">
      <alignment horizontal="center" vertical="center"/>
    </xf>
    <xf numFmtId="0" fontId="36" fillId="4" borderId="22" xfId="0" applyFont="1" applyFill="1" applyBorder="1" applyAlignment="1">
      <alignment horizontal="center" vertical="center"/>
    </xf>
    <xf numFmtId="0" fontId="36" fillId="4" borderId="23" xfId="0" applyFont="1" applyFill="1" applyBorder="1" applyAlignment="1">
      <alignment horizontal="center" vertical="center"/>
    </xf>
    <xf numFmtId="0" fontId="36" fillId="7" borderId="21" xfId="0" applyFont="1" applyFill="1" applyBorder="1" applyAlignment="1">
      <alignment horizontal="center" vertical="center"/>
    </xf>
    <xf numFmtId="0" fontId="36" fillId="7" borderId="22" xfId="0" applyFont="1" applyFill="1" applyBorder="1" applyAlignment="1">
      <alignment horizontal="center" vertical="center"/>
    </xf>
    <xf numFmtId="0" fontId="36" fillId="7" borderId="23" xfId="0" applyFont="1" applyFill="1" applyBorder="1" applyAlignment="1">
      <alignment horizontal="center" vertical="center"/>
    </xf>
    <xf numFmtId="0" fontId="35" fillId="0" borderId="24" xfId="0" applyFont="1" applyBorder="1" applyAlignment="1">
      <alignment horizontal="center"/>
    </xf>
    <xf numFmtId="0" fontId="36" fillId="8" borderId="22" xfId="0" applyFont="1" applyFill="1" applyBorder="1" applyAlignment="1">
      <alignment horizontal="center" vertical="center"/>
    </xf>
    <xf numFmtId="1" fontId="35" fillId="3" borderId="22" xfId="0" applyNumberFormat="1" applyFont="1" applyFill="1" applyBorder="1" applyAlignment="1">
      <alignment horizontal="center" vertical="center"/>
    </xf>
    <xf numFmtId="0" fontId="35" fillId="22" borderId="21" xfId="0" applyFont="1" applyFill="1" applyBorder="1" applyAlignment="1">
      <alignment horizontal="center" vertical="center"/>
    </xf>
    <xf numFmtId="0" fontId="35" fillId="22" borderId="23" xfId="0" applyFont="1" applyFill="1" applyBorder="1" applyAlignment="1">
      <alignment horizontal="center" vertical="center"/>
    </xf>
    <xf numFmtId="1" fontId="27" fillId="4" borderId="22" xfId="0" applyNumberFormat="1" applyFont="1" applyFill="1" applyBorder="1" applyAlignment="1">
      <alignment horizontal="center" vertical="center"/>
    </xf>
    <xf numFmtId="0" fontId="27" fillId="4" borderId="22" xfId="0" applyFont="1" applyFill="1" applyBorder="1" applyAlignment="1">
      <alignment horizontal="center" vertical="center"/>
    </xf>
    <xf numFmtId="0" fontId="0" fillId="7" borderId="21" xfId="0" applyFont="1" applyFill="1" applyBorder="1" applyAlignment="1">
      <alignment horizontal="center" vertical="center"/>
    </xf>
    <xf numFmtId="0" fontId="0" fillId="7" borderId="23" xfId="0" applyFont="1" applyFill="1" applyBorder="1" applyAlignment="1">
      <alignment horizontal="center" vertical="center"/>
    </xf>
    <xf numFmtId="0" fontId="40" fillId="8" borderId="21" xfId="0" applyFont="1" applyFill="1" applyBorder="1" applyAlignment="1">
      <alignment horizontal="center" vertical="center"/>
    </xf>
    <xf numFmtId="0" fontId="35" fillId="0" borderId="28" xfId="0" applyFont="1" applyBorder="1" applyAlignment="1">
      <alignment horizontal="center" vertical="center"/>
    </xf>
    <xf numFmtId="0" fontId="35" fillId="0" borderId="28" xfId="0" applyFont="1" applyBorder="1" applyAlignment="1">
      <alignment horizontal="left" vertical="center" wrapText="1"/>
    </xf>
    <xf numFmtId="0" fontId="35" fillId="20" borderId="30" xfId="0" applyFont="1" applyFill="1" applyBorder="1" applyAlignment="1">
      <alignment horizont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0" fontId="35" fillId="3" borderId="30" xfId="0" applyFont="1" applyFill="1" applyBorder="1" applyAlignment="1">
      <alignment horizontal="center" vertical="center"/>
    </xf>
    <xf numFmtId="0" fontId="35" fillId="0" borderId="54" xfId="0" applyFont="1" applyBorder="1" applyAlignment="1">
      <alignment horizontal="center" vertical="center"/>
    </xf>
    <xf numFmtId="0" fontId="35" fillId="6" borderId="30" xfId="0" applyFont="1" applyFill="1" applyBorder="1" applyAlignment="1">
      <alignment horizontal="center" vertical="center"/>
    </xf>
    <xf numFmtId="0" fontId="35" fillId="0" borderId="61" xfId="0" applyFont="1" applyBorder="1" applyAlignment="1">
      <alignment horizontal="center" vertical="center"/>
    </xf>
    <xf numFmtId="0" fontId="34" fillId="22" borderId="29" xfId="0" applyFont="1" applyFill="1" applyBorder="1" applyAlignment="1">
      <alignment horizontal="center" vertical="center"/>
    </xf>
    <xf numFmtId="0" fontId="34" fillId="22" borderId="30" xfId="0" applyFont="1" applyFill="1" applyBorder="1" applyAlignment="1">
      <alignment horizontal="center" vertical="center"/>
    </xf>
    <xf numFmtId="0" fontId="34" fillId="22" borderId="31" xfId="0" applyFont="1" applyFill="1" applyBorder="1" applyAlignment="1">
      <alignment horizontal="center" vertical="center"/>
    </xf>
    <xf numFmtId="0" fontId="34" fillId="4" borderId="33" xfId="0" applyFont="1" applyFill="1" applyBorder="1" applyAlignment="1">
      <alignment horizontal="center" vertical="center"/>
    </xf>
    <xf numFmtId="0" fontId="34" fillId="4" borderId="30" xfId="0" applyFont="1" applyFill="1" applyBorder="1" applyAlignment="1">
      <alignment horizontal="center" vertical="center"/>
    </xf>
    <xf numFmtId="0" fontId="34" fillId="4" borderId="31" xfId="0" applyFont="1" applyFill="1" applyBorder="1" applyAlignment="1">
      <alignment horizontal="center" vertical="center"/>
    </xf>
    <xf numFmtId="0" fontId="34" fillId="7" borderId="31" xfId="0" applyFont="1" applyFill="1" applyBorder="1" applyAlignment="1">
      <alignment horizontal="center" vertical="center"/>
    </xf>
    <xf numFmtId="0" fontId="0" fillId="0" borderId="22" xfId="0" applyBorder="1" applyAlignment="1">
      <alignment/>
    </xf>
    <xf numFmtId="0" fontId="37" fillId="0" borderId="35" xfId="0" applyFont="1" applyFill="1" applyBorder="1" applyAlignment="1">
      <alignment horizontal="center" vertical="center"/>
    </xf>
    <xf numFmtId="0" fontId="37" fillId="0" borderId="35" xfId="0" applyFont="1" applyFill="1" applyBorder="1" applyAlignment="1">
      <alignment horizontal="center" vertical="center" wrapText="1"/>
    </xf>
    <xf numFmtId="0" fontId="37" fillId="0" borderId="62" xfId="0" applyFont="1" applyFill="1" applyBorder="1" applyAlignment="1">
      <alignment horizontal="center" vertical="center"/>
    </xf>
    <xf numFmtId="0" fontId="35" fillId="3" borderId="35" xfId="0" applyFont="1" applyFill="1" applyBorder="1" applyAlignment="1">
      <alignment horizontal="center" vertical="center"/>
    </xf>
    <xf numFmtId="0" fontId="34" fillId="0" borderId="63" xfId="0" applyFont="1" applyBorder="1" applyAlignment="1">
      <alignment horizontal="center" vertical="center"/>
    </xf>
    <xf numFmtId="0" fontId="34" fillId="6" borderId="64" xfId="0" applyFont="1" applyFill="1" applyBorder="1" applyAlignment="1">
      <alignment horizontal="center" vertical="center"/>
    </xf>
    <xf numFmtId="0" fontId="34" fillId="0" borderId="65" xfId="0" applyFont="1" applyBorder="1" applyAlignment="1">
      <alignment horizontal="center" vertical="center"/>
    </xf>
    <xf numFmtId="0" fontId="35" fillId="22" borderId="35" xfId="0" applyFont="1" applyFill="1" applyBorder="1" applyAlignment="1">
      <alignment horizontal="center" vertical="center"/>
    </xf>
    <xf numFmtId="0" fontId="35" fillId="4" borderId="40" xfId="0" applyFont="1" applyFill="1" applyBorder="1" applyAlignment="1">
      <alignment horizontal="center" vertical="center"/>
    </xf>
    <xf numFmtId="0" fontId="35" fillId="4" borderId="12" xfId="0" applyFont="1" applyFill="1" applyBorder="1" applyAlignment="1">
      <alignment horizontal="center" vertical="center"/>
    </xf>
    <xf numFmtId="0" fontId="35" fillId="4" borderId="13" xfId="0" applyFont="1" applyFill="1" applyBorder="1" applyAlignment="1">
      <alignment horizontal="center" vertical="center"/>
    </xf>
    <xf numFmtId="0" fontId="35" fillId="7" borderId="62" xfId="0" applyFont="1" applyFill="1" applyBorder="1" applyAlignment="1">
      <alignment horizontal="center" vertical="center"/>
    </xf>
    <xf numFmtId="0" fontId="35" fillId="7" borderId="35" xfId="0" applyFont="1" applyFill="1" applyBorder="1" applyAlignment="1">
      <alignment horizontal="center" vertical="center"/>
    </xf>
    <xf numFmtId="0" fontId="35" fillId="8" borderId="35"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4" fillId="0" borderId="18" xfId="0" applyFont="1" applyBorder="1" applyAlignment="1">
      <alignment horizontal="center" vertical="center"/>
    </xf>
    <xf numFmtId="0" fontId="34" fillId="0" borderId="56" xfId="0" applyFont="1" applyBorder="1" applyAlignment="1">
      <alignment horizontal="center" vertical="center"/>
    </xf>
    <xf numFmtId="0" fontId="34" fillId="0" borderId="66" xfId="0" applyFont="1" applyBorder="1" applyAlignment="1">
      <alignment horizontal="center" vertical="center"/>
    </xf>
    <xf numFmtId="0" fontId="34" fillId="22" borderId="17" xfId="0" applyFont="1" applyFill="1" applyBorder="1" applyAlignment="1">
      <alignment horizontal="center" vertical="center"/>
    </xf>
    <xf numFmtId="0" fontId="34" fillId="22" borderId="18" xfId="0" applyFont="1" applyFill="1" applyBorder="1" applyAlignment="1">
      <alignment horizontal="center" vertical="center"/>
    </xf>
    <xf numFmtId="0" fontId="34" fillId="22" borderId="19" xfId="0" applyFont="1" applyFill="1" applyBorder="1" applyAlignment="1">
      <alignment horizontal="center" vertical="center"/>
    </xf>
    <xf numFmtId="0" fontId="34" fillId="4" borderId="66" xfId="0" applyFont="1" applyFill="1" applyBorder="1" applyAlignment="1">
      <alignment horizontal="center" vertical="center"/>
    </xf>
    <xf numFmtId="0" fontId="34" fillId="7" borderId="55" xfId="0" applyFont="1" applyFill="1" applyBorder="1" applyAlignment="1">
      <alignment horizontal="center" vertical="center"/>
    </xf>
    <xf numFmtId="0" fontId="34" fillId="7" borderId="18" xfId="0" applyFont="1" applyFill="1" applyBorder="1" applyAlignment="1">
      <alignment horizontal="center" vertical="center"/>
    </xf>
    <xf numFmtId="0" fontId="34" fillId="7" borderId="19" xfId="0" applyFont="1" applyFill="1" applyBorder="1" applyAlignment="1">
      <alignment horizontal="center" vertical="center"/>
    </xf>
    <xf numFmtId="0" fontId="34" fillId="0" borderId="0" xfId="0" applyFont="1" applyBorder="1" applyAlignment="1">
      <alignment horizontal="center" vertical="center"/>
    </xf>
    <xf numFmtId="0" fontId="34" fillId="0" borderId="47" xfId="0" applyFont="1" applyBorder="1" applyAlignment="1">
      <alignment horizontal="center" vertical="center"/>
    </xf>
    <xf numFmtId="0" fontId="34" fillId="4" borderId="47" xfId="0" applyFont="1" applyFill="1" applyBorder="1" applyAlignment="1">
      <alignment horizontal="center" vertical="center"/>
    </xf>
    <xf numFmtId="0" fontId="34" fillId="0" borderId="0" xfId="0" applyFont="1" applyBorder="1" applyAlignment="1">
      <alignment horizontal="center" vertical="center" wrapText="1"/>
    </xf>
    <xf numFmtId="0" fontId="34" fillId="0" borderId="54" xfId="0" applyFont="1" applyBorder="1" applyAlignment="1">
      <alignment horizontal="center" vertical="center"/>
    </xf>
    <xf numFmtId="0" fontId="34" fillId="0" borderId="67" xfId="0" applyFont="1" applyBorder="1" applyAlignment="1">
      <alignment horizontal="center" vertical="center"/>
    </xf>
    <xf numFmtId="0" fontId="34" fillId="4" borderId="67" xfId="0" applyFont="1" applyFill="1" applyBorder="1" applyAlignment="1">
      <alignment horizontal="center" vertical="center"/>
    </xf>
    <xf numFmtId="0" fontId="34" fillId="0" borderId="0" xfId="0" applyFont="1" applyBorder="1" applyAlignment="1">
      <alignment horizontal="left" vertical="center"/>
    </xf>
    <xf numFmtId="0" fontId="34" fillId="0" borderId="0" xfId="0" applyFont="1" applyBorder="1" applyAlignment="1">
      <alignment horizontal="center"/>
    </xf>
    <xf numFmtId="0" fontId="34" fillId="0" borderId="0" xfId="0" applyFont="1" applyBorder="1" applyAlignment="1">
      <alignment/>
    </xf>
    <xf numFmtId="0" fontId="21" fillId="0" borderId="0" xfId="0" applyFont="1" applyBorder="1" applyAlignment="1">
      <alignment horizontal="center"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Alignment="1">
      <alignment wrapText="1"/>
    </xf>
    <xf numFmtId="0" fontId="0" fillId="0" borderId="0" xfId="0" applyFont="1" applyAlignment="1">
      <alignment/>
    </xf>
    <xf numFmtId="0" fontId="0" fillId="0" borderId="0" xfId="0" applyFont="1" applyBorder="1" applyAlignment="1">
      <alignment horizontal="center" vertical="center"/>
    </xf>
    <xf numFmtId="0" fontId="0" fillId="0" borderId="0" xfId="0" applyBorder="1" applyAlignment="1">
      <alignment horizontal="center"/>
    </xf>
    <xf numFmtId="0" fontId="22" fillId="0" borderId="0" xfId="0" applyFont="1" applyBorder="1" applyAlignment="1">
      <alignment horizontal="center"/>
    </xf>
    <xf numFmtId="0" fontId="19" fillId="0" borderId="0" xfId="0" applyFont="1" applyFill="1" applyAlignment="1">
      <alignment/>
    </xf>
    <xf numFmtId="0" fontId="41" fillId="0" borderId="0" xfId="0" applyFont="1" applyFill="1" applyBorder="1" applyAlignment="1">
      <alignment horizontal="center" vertical="center" wrapText="1"/>
    </xf>
    <xf numFmtId="0" fontId="42" fillId="0" borderId="35" xfId="0" applyFont="1" applyFill="1" applyBorder="1" applyAlignment="1">
      <alignment horizontal="center" vertical="center"/>
    </xf>
    <xf numFmtId="0" fontId="42" fillId="0" borderId="40" xfId="0" applyFont="1" applyFill="1" applyBorder="1" applyAlignment="1">
      <alignment horizontal="center" vertical="center" wrapText="1"/>
    </xf>
    <xf numFmtId="0" fontId="42" fillId="0" borderId="65" xfId="0" applyFont="1" applyFill="1" applyBorder="1" applyAlignment="1">
      <alignment horizontal="center" vertical="center"/>
    </xf>
    <xf numFmtId="0" fontId="42" fillId="0" borderId="63"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46" xfId="0" applyFont="1" applyFill="1" applyBorder="1" applyAlignment="1">
      <alignment horizontal="left" vertical="center" wrapText="1"/>
    </xf>
    <xf numFmtId="0" fontId="31" fillId="0" borderId="46" xfId="0" applyFont="1" applyFill="1" applyBorder="1" applyAlignment="1">
      <alignment horizontal="center" vertical="center"/>
    </xf>
    <xf numFmtId="0" fontId="31" fillId="0" borderId="68" xfId="0" applyFont="1" applyFill="1" applyBorder="1" applyAlignment="1">
      <alignment horizontal="center" vertical="center"/>
    </xf>
    <xf numFmtId="0" fontId="42" fillId="0" borderId="46" xfId="0" applyFont="1" applyFill="1" applyBorder="1" applyAlignment="1">
      <alignment horizontal="center" vertical="center"/>
    </xf>
    <xf numFmtId="0" fontId="19" fillId="0" borderId="27" xfId="0" applyFont="1" applyFill="1" applyBorder="1" applyAlignment="1">
      <alignment/>
    </xf>
    <xf numFmtId="0" fontId="31" fillId="0" borderId="24" xfId="0" applyFont="1" applyFill="1" applyBorder="1" applyAlignment="1">
      <alignment horizontal="center" vertical="center"/>
    </xf>
    <xf numFmtId="0" fontId="31" fillId="0" borderId="47" xfId="0" applyFont="1" applyFill="1" applyBorder="1" applyAlignment="1">
      <alignment horizontal="left" vertical="center" wrapText="1"/>
    </xf>
    <xf numFmtId="0" fontId="31" fillId="0" borderId="47" xfId="0" applyFont="1" applyFill="1" applyBorder="1" applyAlignment="1">
      <alignment horizontal="center" vertical="center"/>
    </xf>
    <xf numFmtId="0" fontId="31" fillId="0" borderId="69" xfId="0" applyFont="1" applyFill="1" applyBorder="1" applyAlignment="1">
      <alignment horizontal="center" vertical="center"/>
    </xf>
    <xf numFmtId="0" fontId="42" fillId="0" borderId="47" xfId="0" applyFont="1" applyFill="1" applyBorder="1" applyAlignment="1">
      <alignment horizontal="center" vertical="center"/>
    </xf>
    <xf numFmtId="0" fontId="31" fillId="0" borderId="36" xfId="0" applyFont="1" applyFill="1" applyBorder="1" applyAlignment="1">
      <alignment horizontal="center" vertical="center"/>
    </xf>
    <xf numFmtId="0" fontId="31" fillId="0" borderId="70" xfId="0" applyFont="1" applyFill="1" applyBorder="1" applyAlignment="1">
      <alignment horizontal="center" vertical="center"/>
    </xf>
    <xf numFmtId="0" fontId="31" fillId="0" borderId="28" xfId="0" applyFont="1" applyFill="1" applyBorder="1" applyAlignment="1">
      <alignment horizontal="center" vertical="center"/>
    </xf>
    <xf numFmtId="0" fontId="42" fillId="0" borderId="65" xfId="0" applyFont="1" applyFill="1" applyBorder="1" applyAlignment="1">
      <alignment horizontal="center" vertical="center" wrapText="1"/>
    </xf>
    <xf numFmtId="0" fontId="31" fillId="0" borderId="0" xfId="0" applyFont="1" applyFill="1" applyBorder="1" applyAlignment="1">
      <alignment horizontal="center" vertical="center"/>
    </xf>
    <xf numFmtId="0" fontId="19" fillId="0" borderId="71" xfId="0" applyFont="1" applyFill="1" applyBorder="1" applyAlignment="1">
      <alignment/>
    </xf>
    <xf numFmtId="0" fontId="31" fillId="0" borderId="35" xfId="0" applyFont="1" applyFill="1" applyBorder="1" applyAlignment="1">
      <alignment horizontal="center" vertical="center"/>
    </xf>
    <xf numFmtId="0" fontId="19" fillId="0" borderId="62" xfId="0" applyFont="1" applyFill="1" applyBorder="1" applyAlignment="1">
      <alignment/>
    </xf>
    <xf numFmtId="0" fontId="20" fillId="0" borderId="65" xfId="0" applyFont="1" applyFill="1" applyBorder="1" applyAlignment="1">
      <alignment horizontal="center" wrapText="1"/>
    </xf>
    <xf numFmtId="0" fontId="31" fillId="0" borderId="72" xfId="0" applyFont="1" applyFill="1" applyBorder="1" applyAlignment="1">
      <alignment horizontal="left" vertical="center" wrapText="1"/>
    </xf>
    <xf numFmtId="0" fontId="31" fillId="0" borderId="72" xfId="0" applyFont="1" applyFill="1" applyBorder="1" applyAlignment="1">
      <alignment horizontal="center" vertical="center"/>
    </xf>
    <xf numFmtId="0" fontId="31" fillId="0" borderId="73" xfId="0" applyFont="1" applyFill="1" applyBorder="1" applyAlignment="1">
      <alignment horizontal="center" vertical="center"/>
    </xf>
    <xf numFmtId="0" fontId="19" fillId="0" borderId="27" xfId="0" applyFont="1" applyFill="1" applyBorder="1" applyAlignment="1">
      <alignment wrapText="1"/>
    </xf>
    <xf numFmtId="0" fontId="43" fillId="0" borderId="35" xfId="0" applyFont="1" applyFill="1" applyBorder="1" applyAlignment="1">
      <alignment horizontal="center" vertical="center"/>
    </xf>
    <xf numFmtId="0" fontId="43" fillId="0" borderId="47" xfId="0" applyFont="1" applyFill="1" applyBorder="1" applyAlignment="1">
      <alignment horizontal="center" vertical="center"/>
    </xf>
    <xf numFmtId="0" fontId="43" fillId="0" borderId="72" xfId="0" applyFont="1" applyFill="1" applyBorder="1" applyAlignment="1">
      <alignment horizontal="center" vertical="center"/>
    </xf>
    <xf numFmtId="0" fontId="19" fillId="0" borderId="59" xfId="0" applyFont="1" applyFill="1" applyBorder="1" applyAlignment="1">
      <alignment wrapText="1"/>
    </xf>
    <xf numFmtId="0" fontId="20" fillId="0" borderId="65" xfId="0" applyFont="1" applyFill="1" applyBorder="1" applyAlignment="1">
      <alignment vertical="center" wrapText="1"/>
    </xf>
    <xf numFmtId="0" fontId="42" fillId="0" borderId="35" xfId="0" applyNumberFormat="1" applyFont="1" applyFill="1" applyBorder="1" applyAlignment="1">
      <alignment horizontal="center" vertical="center"/>
    </xf>
    <xf numFmtId="0" fontId="42" fillId="0" borderId="63" xfId="0" applyNumberFormat="1" applyFont="1" applyFill="1" applyBorder="1" applyAlignment="1">
      <alignment horizontal="center" vertical="center"/>
    </xf>
    <xf numFmtId="0" fontId="19" fillId="0" borderId="62" xfId="0" applyFont="1" applyFill="1" applyBorder="1" applyAlignment="1">
      <alignment horizontal="left" vertical="top" wrapText="1"/>
    </xf>
    <xf numFmtId="0" fontId="19" fillId="0" borderId="46" xfId="0" applyFont="1" applyFill="1" applyBorder="1" applyAlignment="1">
      <alignment vertical="center" wrapText="1"/>
    </xf>
    <xf numFmtId="0" fontId="19" fillId="0" borderId="14" xfId="0" applyFont="1" applyFill="1" applyBorder="1" applyAlignment="1">
      <alignment wrapText="1"/>
    </xf>
    <xf numFmtId="0" fontId="20" fillId="0" borderId="72" xfId="0" applyFont="1" applyFill="1" applyBorder="1" applyAlignment="1">
      <alignment vertical="center" wrapText="1"/>
    </xf>
    <xf numFmtId="0" fontId="19" fillId="0" borderId="68" xfId="0" applyFont="1" applyFill="1" applyBorder="1" applyAlignment="1">
      <alignment horizontal="center" vertical="center"/>
    </xf>
    <xf numFmtId="0" fontId="43" fillId="0" borderId="70" xfId="0" applyFont="1" applyFill="1" applyBorder="1" applyAlignment="1">
      <alignment horizontal="center" vertical="center"/>
    </xf>
    <xf numFmtId="0" fontId="43" fillId="0" borderId="73" xfId="0" applyFont="1" applyFill="1" applyBorder="1" applyAlignment="1">
      <alignment horizontal="center" vertical="center"/>
    </xf>
    <xf numFmtId="0" fontId="19" fillId="0" borderId="0" xfId="0" applyFont="1" applyFill="1" applyBorder="1" applyAlignment="1">
      <alignment vertical="center" wrapText="1"/>
    </xf>
    <xf numFmtId="0" fontId="42" fillId="0" borderId="20" xfId="0" applyFont="1" applyFill="1" applyBorder="1" applyAlignment="1">
      <alignment horizontal="center" vertical="center"/>
    </xf>
    <xf numFmtId="0" fontId="19" fillId="0" borderId="70" xfId="0" applyFont="1" applyFill="1" applyBorder="1" applyAlignment="1">
      <alignment horizontal="center" vertical="center"/>
    </xf>
    <xf numFmtId="0" fontId="42" fillId="0" borderId="65" xfId="0" applyNumberFormat="1" applyFont="1" applyFill="1" applyBorder="1" applyAlignment="1">
      <alignment horizontal="center" vertical="center"/>
    </xf>
    <xf numFmtId="0" fontId="43" fillId="0" borderId="20" xfId="0" applyFont="1" applyFill="1" applyBorder="1" applyAlignment="1">
      <alignment horizontal="center" vertical="center"/>
    </xf>
    <xf numFmtId="0" fontId="19" fillId="0" borderId="0" xfId="0" applyFont="1" applyFill="1" applyBorder="1" applyAlignment="1">
      <alignment wrapText="1"/>
    </xf>
    <xf numFmtId="0" fontId="20" fillId="0" borderId="67" xfId="0" applyFont="1" applyFill="1" applyBorder="1" applyAlignment="1">
      <alignment vertical="center" wrapText="1"/>
    </xf>
    <xf numFmtId="0" fontId="42" fillId="0" borderId="28" xfId="0" applyFont="1" applyFill="1" applyBorder="1" applyAlignment="1">
      <alignment horizontal="center" vertical="center"/>
    </xf>
    <xf numFmtId="0" fontId="42" fillId="0" borderId="33" xfId="0" applyFont="1" applyFill="1" applyBorder="1" applyAlignment="1">
      <alignment horizontal="center" vertical="center"/>
    </xf>
    <xf numFmtId="0" fontId="42" fillId="0" borderId="67" xfId="0" applyFont="1" applyFill="1" applyBorder="1" applyAlignment="1">
      <alignment horizontal="center" vertical="center"/>
    </xf>
    <xf numFmtId="0" fontId="42" fillId="0" borderId="68"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69" xfId="0" applyFont="1" applyFill="1" applyBorder="1" applyAlignment="1">
      <alignment horizontal="center" vertical="center"/>
    </xf>
    <xf numFmtId="0" fontId="42" fillId="0" borderId="48" xfId="0" applyFont="1" applyFill="1" applyBorder="1" applyAlignment="1">
      <alignment horizontal="center" vertical="center"/>
    </xf>
    <xf numFmtId="0" fontId="19" fillId="0" borderId="0" xfId="0" applyFont="1" applyFill="1" applyBorder="1" applyAlignment="1">
      <alignment/>
    </xf>
    <xf numFmtId="0" fontId="20" fillId="0" borderId="26" xfId="0" applyFont="1" applyFill="1" applyBorder="1" applyAlignment="1">
      <alignment/>
    </xf>
    <xf numFmtId="0" fontId="22" fillId="0" borderId="47" xfId="0" applyFont="1" applyFill="1" applyBorder="1" applyAlignment="1">
      <alignment/>
    </xf>
    <xf numFmtId="0" fontId="20" fillId="0" borderId="16" xfId="0" applyFont="1" applyFill="1" applyBorder="1" applyAlignment="1">
      <alignment/>
    </xf>
    <xf numFmtId="0" fontId="23" fillId="0" borderId="0" xfId="0" applyFont="1" applyFill="1" applyAlignment="1">
      <alignment/>
    </xf>
    <xf numFmtId="0" fontId="23" fillId="0" borderId="0" xfId="0" applyFont="1" applyFill="1" applyBorder="1" applyAlignment="1">
      <alignment/>
    </xf>
    <xf numFmtId="0" fontId="42" fillId="0" borderId="74" xfId="0" applyFont="1" applyFill="1" applyBorder="1" applyAlignment="1">
      <alignment horizontal="center" vertical="center"/>
    </xf>
    <xf numFmtId="0" fontId="42" fillId="0" borderId="75" xfId="0" applyFont="1" applyFill="1" applyBorder="1" applyAlignment="1">
      <alignment horizontal="center" vertical="center"/>
    </xf>
    <xf numFmtId="0" fontId="0" fillId="0" borderId="0" xfId="0" applyFont="1" applyAlignment="1">
      <alignment/>
    </xf>
    <xf numFmtId="0" fontId="0" fillId="0" borderId="22" xfId="0" applyFont="1" applyBorder="1" applyAlignment="1">
      <alignment horizontal="center" vertical="center" wrapText="1"/>
    </xf>
    <xf numFmtId="0" fontId="0" fillId="0" borderId="22" xfId="0" applyFont="1" applyBorder="1" applyAlignment="1">
      <alignment horizontal="center" vertical="center"/>
    </xf>
    <xf numFmtId="0" fontId="42" fillId="0" borderId="72" xfId="0" applyFont="1" applyFill="1" applyBorder="1" applyAlignment="1">
      <alignment horizontal="center" vertical="center"/>
    </xf>
    <xf numFmtId="0" fontId="42" fillId="0" borderId="0" xfId="0" applyFont="1" applyFill="1" applyBorder="1" applyAlignment="1">
      <alignment horizontal="center" vertical="center"/>
    </xf>
    <xf numFmtId="0" fontId="31" fillId="0" borderId="76" xfId="0" applyFont="1" applyFill="1" applyBorder="1" applyAlignment="1">
      <alignment horizontal="center" vertical="center"/>
    </xf>
    <xf numFmtId="0" fontId="42" fillId="0" borderId="36" xfId="0" applyFont="1" applyFill="1" applyBorder="1" applyAlignment="1">
      <alignment horizontal="center" vertical="center"/>
    </xf>
    <xf numFmtId="0" fontId="42" fillId="0" borderId="0" xfId="0" applyFont="1" applyFill="1" applyBorder="1" applyAlignment="1">
      <alignment horizontal="left" vertical="center" wrapText="1"/>
    </xf>
    <xf numFmtId="0" fontId="42" fillId="0" borderId="15" xfId="0" applyFont="1" applyFill="1" applyBorder="1" applyAlignment="1">
      <alignment horizontal="center" vertical="center"/>
    </xf>
    <xf numFmtId="0" fontId="31" fillId="0" borderId="77" xfId="0" applyFont="1" applyFill="1" applyBorder="1" applyAlignment="1">
      <alignment horizontal="center" vertical="center"/>
    </xf>
    <xf numFmtId="0" fontId="31" fillId="0" borderId="78" xfId="0" applyFont="1" applyFill="1" applyBorder="1" applyAlignment="1">
      <alignment horizontal="center" vertical="center"/>
    </xf>
    <xf numFmtId="0" fontId="31" fillId="0" borderId="79" xfId="0" applyFont="1" applyFill="1" applyBorder="1" applyAlignment="1">
      <alignment horizontal="center" vertical="center"/>
    </xf>
    <xf numFmtId="0" fontId="19" fillId="0" borderId="40" xfId="0" applyFont="1" applyFill="1" applyBorder="1" applyAlignment="1">
      <alignment horizontal="center" vertical="center"/>
    </xf>
    <xf numFmtId="0" fontId="20" fillId="0" borderId="40" xfId="0" applyFont="1" applyFill="1" applyBorder="1" applyAlignment="1">
      <alignment horizontal="center" vertical="center"/>
    </xf>
    <xf numFmtId="0" fontId="42" fillId="0" borderId="62" xfId="0" applyFont="1" applyFill="1" applyBorder="1" applyAlignment="1">
      <alignment horizontal="center" vertical="center"/>
    </xf>
    <xf numFmtId="0" fontId="42" fillId="0" borderId="62" xfId="0" applyFont="1" applyFill="1" applyBorder="1" applyAlignment="1">
      <alignment horizontal="center" vertical="center" wrapText="1"/>
    </xf>
    <xf numFmtId="0" fontId="42" fillId="0" borderId="42" xfId="0" applyFont="1" applyFill="1" applyBorder="1" applyAlignment="1">
      <alignment horizontal="center" vertical="center"/>
    </xf>
    <xf numFmtId="0" fontId="42" fillId="0" borderId="49" xfId="0" applyFont="1" applyFill="1" applyBorder="1" applyAlignment="1">
      <alignment horizontal="center" vertical="center"/>
    </xf>
    <xf numFmtId="0" fontId="42" fillId="0" borderId="32" xfId="0" applyFont="1" applyFill="1" applyBorder="1" applyAlignment="1">
      <alignment horizontal="center" vertical="center"/>
    </xf>
    <xf numFmtId="1" fontId="42" fillId="0" borderId="49" xfId="0" applyNumberFormat="1" applyFont="1" applyFill="1" applyBorder="1" applyAlignment="1">
      <alignment horizontal="center" vertical="center" textRotation="90"/>
    </xf>
    <xf numFmtId="0" fontId="42" fillId="0" borderId="80" xfId="0" applyFont="1" applyFill="1" applyBorder="1" applyAlignment="1">
      <alignment horizontal="center" vertical="center"/>
    </xf>
    <xf numFmtId="0" fontId="42" fillId="0" borderId="81" xfId="0" applyFont="1" applyFill="1" applyBorder="1" applyAlignment="1">
      <alignment horizontal="center" vertical="center" wrapText="1"/>
    </xf>
    <xf numFmtId="0" fontId="42" fillId="0" borderId="82"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83" xfId="0" applyFont="1" applyFill="1" applyBorder="1" applyAlignment="1">
      <alignment horizontal="center" vertical="center"/>
    </xf>
    <xf numFmtId="0" fontId="31" fillId="0" borderId="45"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1"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22" xfId="0" applyFont="1" applyFill="1" applyBorder="1" applyAlignment="1">
      <alignment horizontal="center" vertical="center"/>
    </xf>
    <xf numFmtId="0" fontId="42" fillId="0" borderId="21" xfId="0" applyFont="1" applyFill="1" applyBorder="1" applyAlignment="1">
      <alignment horizontal="center" vertical="center"/>
    </xf>
    <xf numFmtId="0" fontId="31" fillId="0" borderId="84" xfId="0" applyFont="1" applyFill="1" applyBorder="1" applyAlignment="1">
      <alignment horizontal="center" vertical="center"/>
    </xf>
    <xf numFmtId="0" fontId="31" fillId="0" borderId="85" xfId="0" applyFont="1" applyFill="1" applyBorder="1" applyAlignment="1">
      <alignment horizontal="center" vertical="center"/>
    </xf>
    <xf numFmtId="0" fontId="42" fillId="0" borderId="59"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85" xfId="0" applyFont="1" applyFill="1" applyBorder="1" applyAlignment="1">
      <alignment horizontal="center" vertical="center"/>
    </xf>
    <xf numFmtId="0" fontId="31" fillId="0" borderId="71" xfId="0" applyFont="1" applyFill="1" applyBorder="1" applyAlignment="1">
      <alignment horizontal="center" vertical="center"/>
    </xf>
    <xf numFmtId="0" fontId="31" fillId="0" borderId="86" xfId="0" applyFont="1" applyFill="1" applyBorder="1" applyAlignment="1">
      <alignment horizontal="center" vertical="center"/>
    </xf>
    <xf numFmtId="0" fontId="42" fillId="0" borderId="8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37" xfId="0" applyFont="1" applyFill="1" applyBorder="1" applyAlignment="1">
      <alignment horizontal="center" vertical="center"/>
    </xf>
    <xf numFmtId="0" fontId="42" fillId="0" borderId="3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41" xfId="0" applyFont="1" applyFill="1" applyBorder="1" applyAlignment="1">
      <alignment horizontal="center" vertical="center"/>
    </xf>
    <xf numFmtId="0" fontId="42" fillId="0" borderId="64" xfId="0" applyFont="1" applyFill="1" applyBorder="1" applyAlignment="1">
      <alignment horizontal="center" vertical="center"/>
    </xf>
    <xf numFmtId="0" fontId="42" fillId="0" borderId="87" xfId="0" applyFont="1" applyFill="1" applyBorder="1" applyAlignment="1">
      <alignment horizontal="center" vertical="center"/>
    </xf>
    <xf numFmtId="0" fontId="31" fillId="0" borderId="55"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59" xfId="0" applyFont="1" applyFill="1" applyBorder="1" applyAlignment="1">
      <alignment horizontal="center" vertical="center"/>
    </xf>
    <xf numFmtId="0" fontId="42" fillId="0" borderId="88" xfId="0" applyFont="1" applyFill="1" applyBorder="1" applyAlignment="1">
      <alignment horizontal="center" vertical="center"/>
    </xf>
    <xf numFmtId="0" fontId="31" fillId="0" borderId="1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84" xfId="0" applyFont="1" applyFill="1" applyBorder="1" applyAlignment="1">
      <alignment horizontal="center" vertical="center"/>
    </xf>
    <xf numFmtId="0" fontId="42" fillId="0" borderId="89" xfId="0" applyFont="1" applyFill="1" applyBorder="1" applyAlignment="1">
      <alignment horizontal="center" vertical="center"/>
    </xf>
    <xf numFmtId="0" fontId="43" fillId="0" borderId="27" xfId="0" applyFont="1" applyFill="1" applyBorder="1" applyAlignment="1">
      <alignment horizontal="center" vertical="center"/>
    </xf>
    <xf numFmtId="0" fontId="31" fillId="0" borderId="90" xfId="0" applyFont="1" applyFill="1" applyBorder="1" applyAlignment="1">
      <alignment horizontal="center" vertical="center"/>
    </xf>
    <xf numFmtId="0" fontId="31" fillId="0" borderId="91" xfId="0" applyFont="1" applyFill="1" applyBorder="1" applyAlignment="1">
      <alignment horizontal="center" vertical="center"/>
    </xf>
    <xf numFmtId="0" fontId="31" fillId="0" borderId="92" xfId="0" applyFont="1" applyFill="1" applyBorder="1" applyAlignment="1">
      <alignment horizontal="center" vertical="center"/>
    </xf>
    <xf numFmtId="0" fontId="31" fillId="0" borderId="93" xfId="0" applyFont="1" applyFill="1" applyBorder="1" applyAlignment="1">
      <alignment horizontal="center" vertical="center"/>
    </xf>
    <xf numFmtId="0" fontId="31" fillId="0" borderId="94" xfId="0" applyFont="1" applyFill="1" applyBorder="1" applyAlignment="1">
      <alignment horizontal="center" vertical="center"/>
    </xf>
    <xf numFmtId="0" fontId="31" fillId="0" borderId="95" xfId="0" applyFont="1" applyFill="1" applyBorder="1" applyAlignment="1">
      <alignment horizontal="center" vertical="center"/>
    </xf>
    <xf numFmtId="0" fontId="31" fillId="0" borderId="96" xfId="0" applyFont="1" applyFill="1" applyBorder="1" applyAlignment="1">
      <alignment horizontal="center" vertical="center"/>
    </xf>
    <xf numFmtId="0" fontId="31" fillId="0" borderId="97" xfId="0" applyFont="1" applyFill="1" applyBorder="1" applyAlignment="1">
      <alignment horizontal="center" vertical="center"/>
    </xf>
    <xf numFmtId="0" fontId="31" fillId="0" borderId="98" xfId="0" applyFont="1" applyFill="1" applyBorder="1" applyAlignment="1">
      <alignment horizontal="center" vertical="center"/>
    </xf>
    <xf numFmtId="0" fontId="19" fillId="0" borderId="59" xfId="0" applyFont="1" applyFill="1" applyBorder="1" applyAlignment="1">
      <alignment horizontal="center" vertical="center"/>
    </xf>
    <xf numFmtId="0" fontId="31" fillId="0" borderId="99" xfId="0" applyFont="1" applyFill="1" applyBorder="1" applyAlignment="1">
      <alignment horizontal="center" vertical="center"/>
    </xf>
    <xf numFmtId="0" fontId="31" fillId="0" borderId="100" xfId="0" applyFont="1" applyFill="1" applyBorder="1" applyAlignment="1">
      <alignment horizontal="center" vertical="center"/>
    </xf>
    <xf numFmtId="0" fontId="19" fillId="0" borderId="86" xfId="0" applyFont="1" applyFill="1" applyBorder="1" applyAlignment="1">
      <alignment horizontal="center" vertical="center"/>
    </xf>
    <xf numFmtId="0" fontId="31" fillId="0" borderId="101" xfId="0" applyFont="1" applyFill="1" applyBorder="1" applyAlignment="1">
      <alignment horizontal="center" vertical="center"/>
    </xf>
    <xf numFmtId="0" fontId="31" fillId="0" borderId="102"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60" xfId="0" applyFont="1" applyFill="1" applyBorder="1" applyAlignment="1">
      <alignment horizontal="center" vertical="center"/>
    </xf>
    <xf numFmtId="0" fontId="42" fillId="0" borderId="45" xfId="0" applyFont="1" applyFill="1" applyBorder="1" applyAlignment="1">
      <alignment horizontal="center" vertical="center"/>
    </xf>
    <xf numFmtId="0" fontId="43" fillId="0" borderId="70" xfId="0" applyNumberFormat="1" applyFont="1" applyFill="1" applyBorder="1" applyAlignment="1">
      <alignment horizontal="center" vertical="center"/>
    </xf>
    <xf numFmtId="0" fontId="19" fillId="0" borderId="85" xfId="0" applyFont="1" applyFill="1" applyBorder="1" applyAlignment="1">
      <alignment horizontal="center" vertical="center"/>
    </xf>
    <xf numFmtId="0" fontId="43" fillId="0" borderId="71" xfId="0" applyFont="1" applyFill="1" applyBorder="1" applyAlignment="1">
      <alignment horizontal="center" vertical="center"/>
    </xf>
    <xf numFmtId="0" fontId="45" fillId="0" borderId="59" xfId="0" applyFont="1" applyFill="1" applyBorder="1" applyAlignment="1">
      <alignment horizontal="center" vertical="center"/>
    </xf>
    <xf numFmtId="0" fontId="45" fillId="0" borderId="60" xfId="0" applyFont="1" applyFill="1" applyBorder="1" applyAlignment="1">
      <alignment horizontal="center" vertical="center"/>
    </xf>
    <xf numFmtId="0" fontId="42" fillId="0" borderId="80" xfId="0" applyNumberFormat="1" applyFont="1" applyFill="1" applyBorder="1" applyAlignment="1">
      <alignment horizontal="center" vertical="center"/>
    </xf>
    <xf numFmtId="0" fontId="42" fillId="0" borderId="62" xfId="0" applyNumberFormat="1" applyFont="1" applyFill="1" applyBorder="1" applyAlignment="1">
      <alignment horizontal="center" vertical="center"/>
    </xf>
    <xf numFmtId="0" fontId="42" fillId="0" borderId="64" xfId="0" applyNumberFormat="1" applyFont="1" applyFill="1" applyBorder="1" applyAlignment="1">
      <alignment horizontal="center" vertical="center"/>
    </xf>
    <xf numFmtId="0" fontId="31" fillId="0" borderId="20" xfId="0" applyNumberFormat="1" applyFont="1" applyFill="1" applyBorder="1" applyAlignment="1">
      <alignment horizontal="center" vertical="center"/>
    </xf>
    <xf numFmtId="0" fontId="42" fillId="0" borderId="38" xfId="0" applyFont="1" applyFill="1" applyBorder="1" applyAlignment="1">
      <alignment horizontal="center" vertical="center"/>
    </xf>
    <xf numFmtId="0" fontId="42" fillId="0" borderId="103" xfId="0" applyFont="1" applyFill="1" applyBorder="1" applyAlignment="1">
      <alignment horizontal="center" vertical="center"/>
    </xf>
    <xf numFmtId="0" fontId="31" fillId="0" borderId="104" xfId="0" applyFont="1" applyFill="1" applyBorder="1" applyAlignment="1">
      <alignment horizontal="center" vertical="center"/>
    </xf>
    <xf numFmtId="0" fontId="42" fillId="0" borderId="27" xfId="0" applyFont="1" applyFill="1" applyBorder="1" applyAlignment="1">
      <alignment horizontal="center" vertical="center"/>
    </xf>
    <xf numFmtId="0" fontId="31" fillId="0" borderId="24" xfId="0" applyNumberFormat="1" applyFont="1" applyFill="1" applyBorder="1" applyAlignment="1">
      <alignment horizontal="center" vertical="center"/>
    </xf>
    <xf numFmtId="0" fontId="42" fillId="0" borderId="61" xfId="0" applyFont="1" applyFill="1" applyBorder="1" applyAlignment="1">
      <alignment horizontal="center" vertical="center"/>
    </xf>
    <xf numFmtId="0" fontId="43" fillId="0" borderId="28" xfId="0" applyNumberFormat="1" applyFont="1" applyFill="1" applyBorder="1" applyAlignment="1">
      <alignment horizontal="center" vertical="center"/>
    </xf>
    <xf numFmtId="0" fontId="43" fillId="0" borderId="29" xfId="0" applyFont="1" applyFill="1" applyBorder="1" applyAlignment="1">
      <alignment horizontal="center" vertical="center"/>
    </xf>
    <xf numFmtId="0" fontId="43" fillId="0" borderId="32" xfId="0" applyFont="1" applyFill="1" applyBorder="1" applyAlignment="1">
      <alignment horizontal="center" vertical="center"/>
    </xf>
    <xf numFmtId="0" fontId="43" fillId="0" borderId="30" xfId="0" applyFont="1" applyFill="1" applyBorder="1" applyAlignment="1">
      <alignment horizontal="center" vertical="center"/>
    </xf>
    <xf numFmtId="0" fontId="31" fillId="0" borderId="31" xfId="0" applyFont="1" applyFill="1" applyBorder="1" applyAlignment="1">
      <alignment horizontal="center" vertical="center"/>
    </xf>
    <xf numFmtId="0" fontId="43" fillId="0" borderId="20" xfId="0" applyNumberFormat="1" applyFont="1" applyFill="1" applyBorder="1" applyAlignment="1">
      <alignment horizontal="center" vertical="center"/>
    </xf>
    <xf numFmtId="1" fontId="42" fillId="0" borderId="24" xfId="0" applyNumberFormat="1" applyFont="1" applyFill="1" applyBorder="1" applyAlignment="1">
      <alignment horizontal="center" vertical="center"/>
    </xf>
    <xf numFmtId="0" fontId="42" fillId="0" borderId="25" xfId="0" applyNumberFormat="1" applyFont="1" applyFill="1" applyBorder="1" applyAlignment="1">
      <alignment horizontal="center" vertical="center"/>
    </xf>
    <xf numFmtId="0" fontId="42" fillId="0" borderId="22" xfId="0" applyNumberFormat="1" applyFont="1" applyFill="1" applyBorder="1" applyAlignment="1">
      <alignment horizontal="center" vertical="center"/>
    </xf>
    <xf numFmtId="0" fontId="42" fillId="0" borderId="57"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2" xfId="0" applyFont="1" applyFill="1" applyBorder="1" applyAlignment="1">
      <alignment horizontal="center" vertical="center"/>
    </xf>
    <xf numFmtId="1" fontId="42" fillId="0" borderId="105" xfId="0" applyNumberFormat="1" applyFont="1" applyFill="1" applyBorder="1" applyAlignment="1">
      <alignment horizontal="center" vertical="center" textRotation="90"/>
    </xf>
    <xf numFmtId="1" fontId="42" fillId="0" borderId="88" xfId="0" applyNumberFormat="1" applyFont="1" applyFill="1" applyBorder="1" applyAlignment="1">
      <alignment horizontal="center" vertical="center" textRotation="90"/>
    </xf>
    <xf numFmtId="1" fontId="42" fillId="0" borderId="106" xfId="0" applyNumberFormat="1" applyFont="1" applyFill="1" applyBorder="1" applyAlignment="1">
      <alignment horizontal="center" vertical="center" textRotation="90" wrapText="1"/>
    </xf>
    <xf numFmtId="0" fontId="31" fillId="0" borderId="59" xfId="0" applyNumberFormat="1" applyFont="1" applyFill="1" applyBorder="1" applyAlignment="1">
      <alignment horizontal="center" vertical="center"/>
    </xf>
    <xf numFmtId="0" fontId="19" fillId="0" borderId="20" xfId="0" applyFont="1" applyFill="1" applyBorder="1" applyAlignment="1">
      <alignment horizontal="center" vertical="center"/>
    </xf>
    <xf numFmtId="0" fontId="42" fillId="0" borderId="16" xfId="0" applyFont="1" applyFill="1" applyBorder="1" applyAlignment="1">
      <alignment horizontal="center" vertical="center"/>
    </xf>
    <xf numFmtId="0" fontId="20" fillId="0" borderId="2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0" xfId="0" applyFont="1" applyAlignment="1">
      <alignment horizontal="center"/>
    </xf>
    <xf numFmtId="0" fontId="25" fillId="0" borderId="54" xfId="0" applyFont="1" applyBorder="1" applyAlignment="1">
      <alignment horizontal="center" vertical="center" wrapText="1"/>
    </xf>
    <xf numFmtId="0" fontId="0" fillId="0" borderId="0" xfId="0" applyFont="1" applyBorder="1" applyAlignment="1">
      <alignment/>
    </xf>
    <xf numFmtId="0" fontId="19" fillId="0" borderId="45" xfId="0" applyFont="1" applyFill="1" applyBorder="1" applyAlignment="1">
      <alignment/>
    </xf>
    <xf numFmtId="0" fontId="42" fillId="0" borderId="107" xfId="0" applyFont="1" applyFill="1" applyBorder="1" applyAlignment="1">
      <alignment horizontal="center" vertical="center"/>
    </xf>
    <xf numFmtId="0" fontId="31" fillId="0" borderId="108" xfId="0" applyFont="1" applyFill="1" applyBorder="1" applyAlignment="1">
      <alignment horizontal="center" vertical="center"/>
    </xf>
    <xf numFmtId="0" fontId="31" fillId="0" borderId="109" xfId="0" applyFont="1" applyFill="1" applyBorder="1" applyAlignment="1">
      <alignment horizontal="center" vertical="center"/>
    </xf>
    <xf numFmtId="0" fontId="31" fillId="0" borderId="110" xfId="0" applyFont="1" applyFill="1" applyBorder="1" applyAlignment="1">
      <alignment horizontal="center" vertical="center"/>
    </xf>
    <xf numFmtId="0" fontId="31" fillId="0" borderId="111" xfId="0" applyFont="1" applyFill="1" applyBorder="1" applyAlignment="1">
      <alignment horizontal="center" vertical="center"/>
    </xf>
    <xf numFmtId="0" fontId="42" fillId="0" borderId="111" xfId="0" applyFont="1" applyFill="1" applyBorder="1" applyAlignment="1">
      <alignment horizontal="center" vertical="center"/>
    </xf>
    <xf numFmtId="0" fontId="19" fillId="0" borderId="112" xfId="0" applyFont="1" applyFill="1" applyBorder="1" applyAlignment="1">
      <alignment/>
    </xf>
    <xf numFmtId="0" fontId="42" fillId="0" borderId="40" xfId="0" applyFont="1" applyFill="1" applyBorder="1" applyAlignment="1">
      <alignment horizontal="center" vertical="center"/>
    </xf>
    <xf numFmtId="0" fontId="31" fillId="0" borderId="113" xfId="0" applyFont="1" applyFill="1" applyBorder="1" applyAlignment="1">
      <alignment horizontal="center" vertical="center"/>
    </xf>
    <xf numFmtId="0" fontId="43" fillId="0" borderId="21" xfId="0" applyFont="1" applyFill="1" applyBorder="1" applyAlignment="1">
      <alignment horizontal="center" vertical="center"/>
    </xf>
    <xf numFmtId="0" fontId="19" fillId="0" borderId="47" xfId="0" applyFont="1" applyFill="1" applyBorder="1" applyAlignment="1">
      <alignment horizontal="center" vertical="center"/>
    </xf>
    <xf numFmtId="0" fontId="31" fillId="0" borderId="114" xfId="0" applyFont="1" applyFill="1" applyBorder="1" applyAlignment="1">
      <alignment horizontal="center" vertical="center"/>
    </xf>
    <xf numFmtId="0" fontId="19" fillId="0" borderId="71" xfId="0" applyFont="1" applyFill="1" applyBorder="1" applyAlignment="1">
      <alignment horizontal="center" vertical="center"/>
    </xf>
    <xf numFmtId="0" fontId="43" fillId="0" borderId="61"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45" xfId="0" applyFont="1" applyFill="1" applyBorder="1" applyAlignment="1">
      <alignment horizontal="center" vertical="center"/>
    </xf>
    <xf numFmtId="0" fontId="31" fillId="0" borderId="115" xfId="0" applyFont="1" applyFill="1" applyBorder="1" applyAlignment="1">
      <alignment horizontal="center" vertical="center"/>
    </xf>
    <xf numFmtId="0" fontId="31" fillId="0" borderId="116" xfId="0" applyFont="1" applyFill="1" applyBorder="1" applyAlignment="1">
      <alignment horizontal="center" vertical="center"/>
    </xf>
    <xf numFmtId="0" fontId="31" fillId="0" borderId="117" xfId="0" applyFont="1" applyFill="1" applyBorder="1" applyAlignment="1">
      <alignment horizontal="center" vertical="center"/>
    </xf>
    <xf numFmtId="0" fontId="31" fillId="0" borderId="118" xfId="0" applyFont="1" applyFill="1" applyBorder="1" applyAlignment="1">
      <alignment horizontal="center" vertical="center"/>
    </xf>
    <xf numFmtId="0" fontId="31" fillId="0" borderId="100" xfId="0" applyFont="1" applyFill="1" applyBorder="1" applyAlignment="1" quotePrefix="1">
      <alignment horizontal="center" vertical="center"/>
    </xf>
    <xf numFmtId="0" fontId="19" fillId="0" borderId="110" xfId="0" applyFont="1" applyFill="1" applyBorder="1" applyAlignment="1">
      <alignment/>
    </xf>
    <xf numFmtId="0" fontId="19" fillId="0" borderId="119" xfId="0" applyFont="1" applyFill="1" applyBorder="1" applyAlignment="1">
      <alignment/>
    </xf>
    <xf numFmtId="0" fontId="42" fillId="0" borderId="120" xfId="0" applyFont="1" applyFill="1" applyBorder="1" applyAlignment="1">
      <alignment horizontal="center" vertical="center"/>
    </xf>
    <xf numFmtId="0" fontId="19" fillId="0" borderId="96" xfId="0" applyFont="1" applyFill="1" applyBorder="1" applyAlignment="1">
      <alignment/>
    </xf>
    <xf numFmtId="0" fontId="31" fillId="0" borderId="121" xfId="0" applyFont="1" applyFill="1" applyBorder="1" applyAlignment="1">
      <alignment horizontal="center" vertical="center"/>
    </xf>
    <xf numFmtId="0" fontId="31" fillId="0" borderId="122" xfId="0" applyFont="1" applyFill="1" applyBorder="1" applyAlignment="1">
      <alignment horizontal="center" vertical="center"/>
    </xf>
    <xf numFmtId="0" fontId="31" fillId="0" borderId="123" xfId="0" applyFont="1" applyFill="1" applyBorder="1" applyAlignment="1">
      <alignment horizontal="center" vertical="center"/>
    </xf>
    <xf numFmtId="0" fontId="31" fillId="0" borderId="89" xfId="0" applyFont="1" applyFill="1" applyBorder="1" applyAlignment="1">
      <alignment horizontal="center" vertical="center"/>
    </xf>
    <xf numFmtId="0" fontId="31" fillId="0" borderId="124" xfId="0" applyFont="1" applyFill="1" applyBorder="1" applyAlignment="1">
      <alignment horizontal="center" vertical="center"/>
    </xf>
    <xf numFmtId="0" fontId="31" fillId="0" borderId="125" xfId="0" applyFont="1" applyFill="1" applyBorder="1" applyAlignment="1">
      <alignment horizontal="center" vertical="center"/>
    </xf>
    <xf numFmtId="0" fontId="42" fillId="0" borderId="126" xfId="0" applyFont="1" applyFill="1" applyBorder="1" applyAlignment="1">
      <alignment horizontal="center" vertical="center"/>
    </xf>
    <xf numFmtId="0" fontId="42" fillId="0" borderId="127" xfId="0" applyFont="1" applyFill="1" applyBorder="1" applyAlignment="1">
      <alignment horizontal="center" vertical="center"/>
    </xf>
    <xf numFmtId="0" fontId="42" fillId="0" borderId="128" xfId="0" applyFont="1" applyFill="1" applyBorder="1" applyAlignment="1">
      <alignment horizontal="center" vertical="center"/>
    </xf>
    <xf numFmtId="0" fontId="31" fillId="0" borderId="129" xfId="0" applyFont="1" applyFill="1" applyBorder="1" applyAlignment="1">
      <alignment horizontal="center" vertical="center"/>
    </xf>
    <xf numFmtId="0" fontId="19" fillId="0" borderId="124" xfId="0" applyFont="1" applyFill="1" applyBorder="1" applyAlignment="1">
      <alignment/>
    </xf>
    <xf numFmtId="0" fontId="42" fillId="0" borderId="130" xfId="0" applyFont="1" applyFill="1" applyBorder="1" applyAlignment="1">
      <alignment horizontal="center" vertical="center"/>
    </xf>
    <xf numFmtId="0" fontId="42" fillId="0" borderId="102" xfId="0" applyFont="1" applyFill="1" applyBorder="1" applyAlignment="1">
      <alignment horizontal="center" vertical="center"/>
    </xf>
    <xf numFmtId="0" fontId="42" fillId="0" borderId="131" xfId="0" applyFont="1" applyFill="1" applyBorder="1" applyAlignment="1">
      <alignment horizontal="center" vertical="center"/>
    </xf>
    <xf numFmtId="0" fontId="31" fillId="0" borderId="132" xfId="0" applyFont="1" applyFill="1" applyBorder="1" applyAlignment="1">
      <alignment horizontal="center" vertical="center"/>
    </xf>
    <xf numFmtId="0" fontId="42" fillId="0" borderId="133" xfId="0" applyFont="1" applyFill="1" applyBorder="1" applyAlignment="1">
      <alignment horizontal="center" vertical="center"/>
    </xf>
    <xf numFmtId="0" fontId="31" fillId="0" borderId="134" xfId="0" applyFont="1" applyFill="1" applyBorder="1" applyAlignment="1">
      <alignment horizontal="center" vertical="center"/>
    </xf>
    <xf numFmtId="0" fontId="31" fillId="0" borderId="135" xfId="0" applyFont="1" applyFill="1" applyBorder="1" applyAlignment="1">
      <alignment horizontal="center" vertical="center"/>
    </xf>
    <xf numFmtId="0" fontId="31" fillId="0" borderId="136" xfId="0" applyFont="1" applyFill="1" applyBorder="1" applyAlignment="1">
      <alignment horizontal="center" vertical="center"/>
    </xf>
    <xf numFmtId="0" fontId="42" fillId="0" borderId="34" xfId="0" applyFont="1" applyFill="1" applyBorder="1" applyAlignment="1">
      <alignment horizontal="center" vertical="center"/>
    </xf>
    <xf numFmtId="0" fontId="31" fillId="0" borderId="10" xfId="0" applyFont="1" applyFill="1" applyBorder="1" applyAlignment="1">
      <alignment horizontal="center" vertical="center"/>
    </xf>
    <xf numFmtId="0" fontId="20" fillId="0" borderId="0" xfId="0" applyFont="1" applyFill="1" applyBorder="1" applyAlignment="1">
      <alignment horizontal="center"/>
    </xf>
    <xf numFmtId="0" fontId="31" fillId="0" borderId="69" xfId="0" applyFont="1" applyFill="1" applyBorder="1" applyAlignment="1">
      <alignment horizontal="center" vertical="center" wrapText="1"/>
    </xf>
    <xf numFmtId="0" fontId="31" fillId="0" borderId="73" xfId="0" applyFont="1" applyFill="1" applyBorder="1" applyAlignment="1">
      <alignment horizontal="center" vertical="center" wrapText="1"/>
    </xf>
    <xf numFmtId="0" fontId="31" fillId="0" borderId="137" xfId="0" applyFont="1" applyFill="1" applyBorder="1" applyAlignment="1">
      <alignment horizontal="center" vertical="center"/>
    </xf>
    <xf numFmtId="0" fontId="42" fillId="0" borderId="138" xfId="0" applyFont="1" applyFill="1" applyBorder="1" applyAlignment="1">
      <alignment horizontal="center" vertical="center"/>
    </xf>
    <xf numFmtId="0" fontId="31" fillId="0" borderId="139" xfId="0" applyFont="1" applyFill="1" applyBorder="1" applyAlignment="1">
      <alignment horizontal="center" vertical="center"/>
    </xf>
    <xf numFmtId="0" fontId="43" fillId="0" borderId="139" xfId="0" applyFont="1" applyFill="1" applyBorder="1" applyAlignment="1">
      <alignment horizontal="center" vertical="center"/>
    </xf>
    <xf numFmtId="0" fontId="42" fillId="0" borderId="140" xfId="0" applyFont="1" applyFill="1" applyBorder="1" applyAlignment="1">
      <alignment horizontal="center" vertical="center"/>
    </xf>
    <xf numFmtId="0" fontId="42" fillId="0" borderId="119" xfId="0" applyFont="1" applyFill="1" applyBorder="1" applyAlignment="1">
      <alignment horizontal="center" vertical="center"/>
    </xf>
    <xf numFmtId="0" fontId="42" fillId="0" borderId="141" xfId="0" applyFont="1" applyFill="1" applyBorder="1" applyAlignment="1">
      <alignment horizontal="center" vertical="center"/>
    </xf>
    <xf numFmtId="0" fontId="42" fillId="0" borderId="142" xfId="0" applyFont="1" applyFill="1" applyBorder="1" applyAlignment="1">
      <alignment horizontal="center" vertical="center"/>
    </xf>
    <xf numFmtId="0" fontId="43" fillId="0" borderId="118" xfId="0" applyFont="1" applyFill="1" applyBorder="1" applyAlignment="1">
      <alignment horizontal="center" vertical="center"/>
    </xf>
    <xf numFmtId="0" fontId="42" fillId="0" borderId="113" xfId="0" applyFont="1" applyFill="1" applyBorder="1" applyAlignment="1">
      <alignment horizontal="center" vertical="center"/>
    </xf>
    <xf numFmtId="0" fontId="31" fillId="0" borderId="143" xfId="0" applyFont="1" applyFill="1" applyBorder="1" applyAlignment="1">
      <alignment horizontal="center" vertical="center"/>
    </xf>
    <xf numFmtId="0" fontId="31" fillId="0" borderId="144" xfId="0" applyFont="1" applyFill="1" applyBorder="1" applyAlignment="1">
      <alignment horizontal="center" vertical="center"/>
    </xf>
    <xf numFmtId="0" fontId="43" fillId="0" borderId="145" xfId="0" applyFont="1" applyFill="1" applyBorder="1" applyAlignment="1">
      <alignment horizontal="center" vertical="center"/>
    </xf>
    <xf numFmtId="0" fontId="31" fillId="0" borderId="145" xfId="0" applyFont="1" applyFill="1" applyBorder="1" applyAlignment="1">
      <alignment horizontal="center" vertical="center"/>
    </xf>
    <xf numFmtId="16" fontId="31" fillId="0" borderId="145" xfId="0" applyNumberFormat="1" applyFont="1" applyFill="1" applyBorder="1" applyAlignment="1">
      <alignment horizontal="center" vertical="center"/>
    </xf>
    <xf numFmtId="0" fontId="42" fillId="0" borderId="145" xfId="0" applyFont="1" applyFill="1" applyBorder="1" applyAlignment="1">
      <alignment horizontal="center" vertical="center"/>
    </xf>
    <xf numFmtId="0" fontId="31" fillId="0" borderId="146" xfId="0" applyFont="1" applyFill="1" applyBorder="1" applyAlignment="1">
      <alignment horizontal="center" vertical="center"/>
    </xf>
    <xf numFmtId="0" fontId="42" fillId="0" borderId="147" xfId="0" applyFont="1" applyFill="1" applyBorder="1" applyAlignment="1">
      <alignment horizontal="center" vertical="center"/>
    </xf>
    <xf numFmtId="0" fontId="31" fillId="0" borderId="148" xfId="0" applyFont="1" applyFill="1" applyBorder="1" applyAlignment="1">
      <alignment horizontal="center" vertical="center"/>
    </xf>
    <xf numFmtId="0" fontId="19" fillId="0" borderId="94" xfId="0" applyFont="1" applyFill="1" applyBorder="1" applyAlignment="1">
      <alignment horizontal="center" vertical="center"/>
    </xf>
    <xf numFmtId="0" fontId="43" fillId="0" borderId="148" xfId="0" applyFont="1" applyFill="1" applyBorder="1" applyAlignment="1">
      <alignment horizontal="center" vertical="center"/>
    </xf>
    <xf numFmtId="0" fontId="43" fillId="0" borderId="96" xfId="0" applyFont="1" applyFill="1" applyBorder="1" applyAlignment="1">
      <alignment horizontal="center" vertical="center"/>
    </xf>
    <xf numFmtId="0" fontId="43" fillId="0" borderId="91" xfId="0" applyFont="1" applyFill="1" applyBorder="1" applyAlignment="1">
      <alignment horizontal="center" vertical="center"/>
    </xf>
    <xf numFmtId="0" fontId="43" fillId="0" borderId="149" xfId="0" applyFont="1" applyFill="1" applyBorder="1" applyAlignment="1">
      <alignment horizontal="center" vertical="center"/>
    </xf>
    <xf numFmtId="0" fontId="42" fillId="0" borderId="115" xfId="0" applyFont="1" applyFill="1" applyBorder="1" applyAlignment="1">
      <alignment horizontal="center" vertical="center"/>
    </xf>
    <xf numFmtId="0" fontId="42" fillId="0" borderId="91" xfId="0" applyFont="1" applyFill="1" applyBorder="1" applyAlignment="1">
      <alignment horizontal="center" vertical="center"/>
    </xf>
    <xf numFmtId="0" fontId="42" fillId="0" borderId="149" xfId="0" applyFont="1" applyFill="1" applyBorder="1" applyAlignment="1">
      <alignment horizontal="center" vertical="center"/>
    </xf>
    <xf numFmtId="0" fontId="42" fillId="0" borderId="148" xfId="0" applyFont="1" applyFill="1" applyBorder="1" applyAlignment="1">
      <alignment horizontal="center" vertical="center"/>
    </xf>
    <xf numFmtId="0" fontId="42" fillId="0" borderId="96" xfId="0" applyFont="1" applyFill="1" applyBorder="1" applyAlignment="1">
      <alignment horizontal="center" vertical="center"/>
    </xf>
    <xf numFmtId="0" fontId="42" fillId="0" borderId="150" xfId="0" applyFont="1" applyFill="1" applyBorder="1" applyAlignment="1">
      <alignment horizontal="center" vertical="center"/>
    </xf>
    <xf numFmtId="0" fontId="43" fillId="0" borderId="150" xfId="0" applyFont="1" applyFill="1" applyBorder="1" applyAlignment="1">
      <alignment horizontal="center" vertical="center"/>
    </xf>
    <xf numFmtId="0" fontId="42" fillId="0" borderId="151" xfId="0" applyFont="1" applyFill="1" applyBorder="1" applyAlignment="1">
      <alignment horizontal="center" vertical="center"/>
    </xf>
    <xf numFmtId="0" fontId="42" fillId="0" borderId="152" xfId="0" applyFont="1" applyFill="1" applyBorder="1" applyAlignment="1">
      <alignment horizontal="center" vertical="center"/>
    </xf>
    <xf numFmtId="0" fontId="42" fillId="0" borderId="153" xfId="0" applyFont="1" applyFill="1" applyBorder="1" applyAlignment="1">
      <alignment horizontal="center" vertical="center"/>
    </xf>
    <xf numFmtId="0" fontId="42" fillId="0" borderId="121" xfId="0" applyFont="1" applyFill="1" applyBorder="1" applyAlignment="1">
      <alignment horizontal="center" vertical="center"/>
    </xf>
    <xf numFmtId="0" fontId="31" fillId="0" borderId="147" xfId="0" applyFont="1" applyFill="1" applyBorder="1" applyAlignment="1">
      <alignment horizontal="center" vertical="center"/>
    </xf>
    <xf numFmtId="0" fontId="19" fillId="0" borderId="113" xfId="0" applyFont="1" applyFill="1" applyBorder="1" applyAlignment="1">
      <alignment/>
    </xf>
    <xf numFmtId="0" fontId="31" fillId="0" borderId="153" xfId="0" applyFont="1" applyFill="1" applyBorder="1" applyAlignment="1">
      <alignment horizontal="center" vertical="center"/>
    </xf>
    <xf numFmtId="0" fontId="19" fillId="0" borderId="154" xfId="0" applyFont="1" applyFill="1" applyBorder="1" applyAlignment="1">
      <alignment/>
    </xf>
    <xf numFmtId="0" fontId="42" fillId="0" borderId="155" xfId="0" applyFont="1" applyFill="1" applyBorder="1" applyAlignment="1">
      <alignment horizontal="center" vertical="center"/>
    </xf>
    <xf numFmtId="0" fontId="31" fillId="0" borderId="156" xfId="0" applyFont="1" applyFill="1" applyBorder="1" applyAlignment="1">
      <alignment horizontal="center" vertical="center"/>
    </xf>
    <xf numFmtId="0" fontId="31" fillId="0" borderId="157" xfId="0" applyFont="1" applyFill="1" applyBorder="1" applyAlignment="1">
      <alignment horizontal="center" vertical="center"/>
    </xf>
    <xf numFmtId="0" fontId="31" fillId="0" borderId="158" xfId="0" applyFont="1" applyFill="1" applyBorder="1" applyAlignment="1">
      <alignment horizontal="center" vertical="center"/>
    </xf>
    <xf numFmtId="0" fontId="31" fillId="0" borderId="159" xfId="0" applyFont="1" applyFill="1" applyBorder="1" applyAlignment="1">
      <alignment horizontal="center" vertical="center"/>
    </xf>
    <xf numFmtId="0" fontId="31" fillId="0" borderId="160" xfId="0" applyFont="1" applyFill="1" applyBorder="1" applyAlignment="1">
      <alignment horizontal="center" vertical="center"/>
    </xf>
    <xf numFmtId="0" fontId="42" fillId="0" borderId="161" xfId="0" applyFont="1" applyFill="1" applyBorder="1" applyAlignment="1">
      <alignment horizontal="center" vertical="center"/>
    </xf>
    <xf numFmtId="0" fontId="44" fillId="0" borderId="155" xfId="0" applyFont="1" applyFill="1" applyBorder="1" applyAlignment="1">
      <alignment horizontal="center" vertical="center" wrapText="1"/>
    </xf>
    <xf numFmtId="0" fontId="44" fillId="0" borderId="159" xfId="0" applyFont="1" applyFill="1" applyBorder="1" applyAlignment="1">
      <alignment horizontal="center" vertical="center" wrapText="1"/>
    </xf>
    <xf numFmtId="0" fontId="44" fillId="0" borderId="158" xfId="0" applyFont="1" applyFill="1" applyBorder="1" applyAlignment="1">
      <alignment horizontal="center" vertical="center" wrapText="1"/>
    </xf>
    <xf numFmtId="0" fontId="44" fillId="0" borderId="161" xfId="0" applyFont="1" applyFill="1" applyBorder="1" applyAlignment="1">
      <alignment horizontal="center" vertical="center" wrapText="1"/>
    </xf>
    <xf numFmtId="0" fontId="44" fillId="0" borderId="162" xfId="0" applyFont="1" applyFill="1" applyBorder="1" applyAlignment="1">
      <alignment horizontal="center" vertical="center" wrapText="1"/>
    </xf>
    <xf numFmtId="0" fontId="42" fillId="0" borderId="155" xfId="0" applyFont="1" applyFill="1" applyBorder="1" applyAlignment="1">
      <alignment horizontal="center" vertical="center" wrapText="1"/>
    </xf>
    <xf numFmtId="0" fontId="42" fillId="0" borderId="155" xfId="0" applyFont="1" applyFill="1" applyBorder="1" applyAlignment="1">
      <alignment horizontal="center"/>
    </xf>
    <xf numFmtId="0" fontId="20" fillId="0" borderId="163" xfId="0" applyFont="1" applyFill="1" applyBorder="1" applyAlignment="1">
      <alignment horizontal="center" vertical="center"/>
    </xf>
    <xf numFmtId="0" fontId="19" fillId="0" borderId="164" xfId="0" applyFont="1" applyFill="1" applyBorder="1" applyAlignment="1">
      <alignment horizontal="center" vertical="center"/>
    </xf>
    <xf numFmtId="0" fontId="19" fillId="0" borderId="165" xfId="0" applyFont="1" applyFill="1" applyBorder="1" applyAlignment="1">
      <alignment horizontal="center" vertical="center"/>
    </xf>
    <xf numFmtId="0" fontId="19" fillId="0" borderId="166" xfId="0" applyFont="1" applyFill="1" applyBorder="1" applyAlignment="1">
      <alignment wrapText="1"/>
    </xf>
    <xf numFmtId="0" fontId="19" fillId="0" borderId="41" xfId="0" applyFont="1" applyFill="1" applyBorder="1" applyAlignment="1">
      <alignment wrapText="1"/>
    </xf>
    <xf numFmtId="0" fontId="43" fillId="0" borderId="14" xfId="0" applyFont="1" applyFill="1" applyBorder="1" applyAlignment="1">
      <alignment horizontal="center" vertical="center"/>
    </xf>
    <xf numFmtId="0" fontId="43" fillId="0" borderId="167" xfId="0" applyFont="1" applyFill="1" applyBorder="1" applyAlignment="1">
      <alignment horizontal="center" vertical="center"/>
    </xf>
    <xf numFmtId="0" fontId="43" fillId="0" borderId="168" xfId="0" applyFont="1" applyFill="1" applyBorder="1" applyAlignment="1">
      <alignment horizontal="center" vertical="center"/>
    </xf>
    <xf numFmtId="0" fontId="19" fillId="0" borderId="45" xfId="0" applyFont="1" applyFill="1" applyBorder="1" applyAlignment="1">
      <alignment wrapText="1"/>
    </xf>
    <xf numFmtId="0" fontId="42" fillId="0" borderId="169" xfId="0" applyFont="1" applyFill="1" applyBorder="1" applyAlignment="1">
      <alignment horizontal="center" vertical="center"/>
    </xf>
    <xf numFmtId="0" fontId="19" fillId="0" borderId="119" xfId="0" applyFont="1" applyFill="1" applyBorder="1" applyAlignment="1">
      <alignment wrapText="1"/>
    </xf>
    <xf numFmtId="0" fontId="42" fillId="0" borderId="50" xfId="0" applyFont="1" applyFill="1" applyBorder="1" applyAlignment="1">
      <alignment horizontal="center" vertical="center"/>
    </xf>
    <xf numFmtId="0" fontId="31" fillId="0" borderId="140" xfId="0" applyFont="1" applyFill="1" applyBorder="1" applyAlignment="1">
      <alignment horizontal="center" vertical="center" wrapText="1"/>
    </xf>
    <xf numFmtId="0" fontId="31" fillId="0" borderId="119" xfId="0" applyFont="1" applyFill="1" applyBorder="1" applyAlignment="1">
      <alignment horizontal="left" vertical="center" wrapText="1"/>
    </xf>
    <xf numFmtId="0" fontId="31" fillId="0" borderId="169" xfId="0" applyFont="1" applyFill="1" applyBorder="1" applyAlignment="1">
      <alignment horizontal="center" vertical="center"/>
    </xf>
    <xf numFmtId="0" fontId="31" fillId="0" borderId="170" xfId="0" applyFont="1" applyFill="1" applyBorder="1" applyAlignment="1">
      <alignment horizontal="center" vertical="center"/>
    </xf>
    <xf numFmtId="0" fontId="31" fillId="0" borderId="171" xfId="0" applyFont="1" applyFill="1" applyBorder="1" applyAlignment="1">
      <alignment horizontal="center" vertical="center"/>
    </xf>
    <xf numFmtId="0" fontId="42" fillId="0" borderId="172" xfId="0" applyFont="1" applyFill="1" applyBorder="1" applyAlignment="1">
      <alignment horizontal="center" vertical="center"/>
    </xf>
    <xf numFmtId="0" fontId="42" fillId="0" borderId="173" xfId="0" applyFont="1" applyFill="1" applyBorder="1" applyAlignment="1">
      <alignment horizontal="center" vertical="center"/>
    </xf>
    <xf numFmtId="0" fontId="42" fillId="0" borderId="174" xfId="0" applyFont="1" applyFill="1" applyBorder="1" applyAlignment="1">
      <alignment horizontal="center" vertical="center"/>
    </xf>
    <xf numFmtId="0" fontId="31" fillId="0" borderId="175" xfId="0" applyFont="1" applyFill="1" applyBorder="1" applyAlignment="1">
      <alignment horizontal="center" vertical="center"/>
    </xf>
    <xf numFmtId="0" fontId="31" fillId="0" borderId="176" xfId="0" applyFont="1" applyFill="1" applyBorder="1" applyAlignment="1">
      <alignment horizontal="center" vertical="center"/>
    </xf>
    <xf numFmtId="0" fontId="31" fillId="0" borderId="119" xfId="0" applyFont="1" applyFill="1" applyBorder="1" applyAlignment="1">
      <alignment horizontal="center" vertical="center"/>
    </xf>
    <xf numFmtId="0" fontId="42" fillId="0" borderId="177" xfId="0" applyFont="1" applyFill="1" applyBorder="1" applyAlignment="1">
      <alignment horizontal="center" vertical="center"/>
    </xf>
    <xf numFmtId="0" fontId="42" fillId="0" borderId="100" xfId="0" applyFont="1" applyFill="1" applyBorder="1" applyAlignment="1">
      <alignment horizontal="center" vertical="center"/>
    </xf>
    <xf numFmtId="0" fontId="31" fillId="0" borderId="112" xfId="0" applyFont="1" applyFill="1" applyBorder="1" applyAlignment="1">
      <alignment horizontal="center" vertical="center"/>
    </xf>
    <xf numFmtId="0" fontId="42" fillId="0" borderId="178" xfId="0" applyFont="1" applyFill="1" applyBorder="1" applyAlignment="1">
      <alignment horizontal="center" vertical="center"/>
    </xf>
    <xf numFmtId="0" fontId="42" fillId="0" borderId="122" xfId="0" applyFont="1" applyFill="1" applyBorder="1" applyAlignment="1">
      <alignment horizontal="center" vertical="center" wrapText="1"/>
    </xf>
    <xf numFmtId="1" fontId="42" fillId="0" borderId="139" xfId="0" applyNumberFormat="1" applyFont="1" applyFill="1" applyBorder="1" applyAlignment="1">
      <alignment horizontal="center" vertical="center" textRotation="90"/>
    </xf>
    <xf numFmtId="0" fontId="42" fillId="0" borderId="71" xfId="0" applyFont="1" applyFill="1" applyBorder="1" applyAlignment="1">
      <alignment horizontal="center" vertical="center"/>
    </xf>
    <xf numFmtId="0" fontId="42" fillId="0" borderId="129" xfId="0" applyFont="1" applyFill="1" applyBorder="1" applyAlignment="1">
      <alignment horizontal="center" vertical="center"/>
    </xf>
    <xf numFmtId="0" fontId="31" fillId="0" borderId="130" xfId="0" applyFont="1" applyFill="1" applyBorder="1" applyAlignment="1">
      <alignment horizontal="center" vertical="center"/>
    </xf>
    <xf numFmtId="0" fontId="42" fillId="0" borderId="171" xfId="0" applyFont="1" applyFill="1" applyBorder="1" applyAlignment="1">
      <alignment horizontal="center" vertical="center"/>
    </xf>
    <xf numFmtId="1" fontId="42" fillId="0" borderId="179" xfId="0" applyNumberFormat="1" applyFont="1" applyFill="1" applyBorder="1" applyAlignment="1">
      <alignment horizontal="center" vertical="center" textRotation="90"/>
    </xf>
    <xf numFmtId="0" fontId="42" fillId="0" borderId="180" xfId="0" applyFont="1" applyFill="1" applyBorder="1" applyAlignment="1">
      <alignment horizontal="center" vertical="center"/>
    </xf>
    <xf numFmtId="0" fontId="42" fillId="0" borderId="179" xfId="0" applyFont="1" applyFill="1" applyBorder="1" applyAlignment="1">
      <alignment horizontal="center" vertical="center"/>
    </xf>
    <xf numFmtId="0" fontId="31" fillId="0" borderId="181" xfId="0" applyFont="1" applyFill="1" applyBorder="1" applyAlignment="1">
      <alignment horizontal="center" vertical="center"/>
    </xf>
    <xf numFmtId="0" fontId="31" fillId="0" borderId="182" xfId="0" applyFont="1" applyFill="1" applyBorder="1" applyAlignment="1">
      <alignment horizontal="center" vertical="center"/>
    </xf>
    <xf numFmtId="0" fontId="31" fillId="0" borderId="183" xfId="0" applyFont="1" applyFill="1" applyBorder="1" applyAlignment="1">
      <alignment horizontal="center" vertical="center"/>
    </xf>
    <xf numFmtId="0" fontId="31" fillId="0" borderId="154" xfId="0" applyFont="1" applyFill="1" applyBorder="1" applyAlignment="1">
      <alignment horizontal="center" vertical="center"/>
    </xf>
    <xf numFmtId="0" fontId="31" fillId="0" borderId="184" xfId="0" applyFont="1" applyFill="1" applyBorder="1" applyAlignment="1">
      <alignment horizontal="center" vertical="center"/>
    </xf>
    <xf numFmtId="0" fontId="31" fillId="0" borderId="185" xfId="0" applyFont="1" applyFill="1" applyBorder="1" applyAlignment="1">
      <alignment horizontal="center" vertical="center"/>
    </xf>
    <xf numFmtId="0" fontId="31" fillId="0" borderId="186" xfId="0" applyFont="1" applyFill="1" applyBorder="1" applyAlignment="1">
      <alignment horizontal="center" vertical="center"/>
    </xf>
    <xf numFmtId="0" fontId="42" fillId="0" borderId="187" xfId="0" applyFont="1" applyFill="1" applyBorder="1" applyAlignment="1">
      <alignment horizontal="center" vertical="center"/>
    </xf>
    <xf numFmtId="0" fontId="31" fillId="0" borderId="188" xfId="0" applyFont="1" applyFill="1" applyBorder="1" applyAlignment="1">
      <alignment horizontal="center" vertical="center"/>
    </xf>
    <xf numFmtId="0" fontId="31" fillId="0" borderId="189" xfId="0" applyFont="1" applyFill="1" applyBorder="1" applyAlignment="1">
      <alignment horizontal="center" vertical="center"/>
    </xf>
    <xf numFmtId="0" fontId="31" fillId="0" borderId="190" xfId="0" applyFont="1" applyFill="1" applyBorder="1" applyAlignment="1">
      <alignment horizontal="center" vertical="center"/>
    </xf>
    <xf numFmtId="0" fontId="19" fillId="0" borderId="189" xfId="0" applyFont="1" applyFill="1" applyBorder="1" applyAlignment="1">
      <alignment horizontal="center" vertical="center"/>
    </xf>
    <xf numFmtId="0" fontId="31" fillId="0" borderId="191" xfId="0" applyFont="1" applyFill="1" applyBorder="1" applyAlignment="1">
      <alignment horizontal="center" vertical="center"/>
    </xf>
    <xf numFmtId="0" fontId="42" fillId="0" borderId="191" xfId="0" applyFont="1" applyFill="1" applyBorder="1" applyAlignment="1">
      <alignment horizontal="center" vertical="center"/>
    </xf>
    <xf numFmtId="0" fontId="42" fillId="0" borderId="184" xfId="0" applyFont="1" applyFill="1" applyBorder="1" applyAlignment="1">
      <alignment horizontal="center" vertical="center"/>
    </xf>
    <xf numFmtId="0" fontId="43" fillId="0" borderId="191" xfId="0" applyFont="1" applyFill="1" applyBorder="1" applyAlignment="1">
      <alignment horizontal="center" vertical="center"/>
    </xf>
    <xf numFmtId="0" fontId="42" fillId="0" borderId="187" xfId="0" applyNumberFormat="1" applyFont="1" applyFill="1" applyBorder="1" applyAlignment="1">
      <alignment horizontal="center" vertical="center"/>
    </xf>
    <xf numFmtId="0" fontId="42" fillId="0" borderId="188" xfId="0" applyFont="1" applyFill="1" applyBorder="1" applyAlignment="1">
      <alignment horizontal="center" vertical="center"/>
    </xf>
    <xf numFmtId="0" fontId="42" fillId="0" borderId="189" xfId="0" applyFont="1" applyFill="1" applyBorder="1" applyAlignment="1">
      <alignment horizontal="center" vertical="center"/>
    </xf>
    <xf numFmtId="1" fontId="44" fillId="0" borderId="188" xfId="0" applyNumberFormat="1" applyFont="1" applyFill="1" applyBorder="1" applyAlignment="1">
      <alignment horizontal="center" vertical="center"/>
    </xf>
    <xf numFmtId="0" fontId="31" fillId="0" borderId="192" xfId="0" applyFont="1" applyFill="1" applyBorder="1" applyAlignment="1">
      <alignment horizontal="center" vertical="center"/>
    </xf>
    <xf numFmtId="0" fontId="42" fillId="0" borderId="26" xfId="0" applyFont="1" applyFill="1" applyBorder="1" applyAlignment="1">
      <alignment horizontal="center" vertical="center"/>
    </xf>
    <xf numFmtId="0" fontId="20" fillId="0" borderId="54" xfId="0" applyFont="1" applyFill="1" applyBorder="1" applyAlignment="1">
      <alignment horizontal="center" vertical="center"/>
    </xf>
    <xf numFmtId="0" fontId="42" fillId="0" borderId="125" xfId="0" applyFont="1" applyFill="1" applyBorder="1" applyAlignment="1">
      <alignment horizontal="center" vertical="center"/>
    </xf>
    <xf numFmtId="0" fontId="42" fillId="0" borderId="193" xfId="0" applyFont="1" applyFill="1" applyBorder="1" applyAlignment="1">
      <alignment horizontal="center" vertical="center"/>
    </xf>
    <xf numFmtId="0" fontId="42" fillId="0" borderId="194" xfId="0" applyFont="1" applyFill="1" applyBorder="1" applyAlignment="1">
      <alignment horizontal="center" vertical="center"/>
    </xf>
    <xf numFmtId="0" fontId="42" fillId="0" borderId="195" xfId="0" applyFont="1" applyFill="1" applyBorder="1" applyAlignment="1">
      <alignment horizontal="center" vertical="center"/>
    </xf>
    <xf numFmtId="0" fontId="25" fillId="0" borderId="24"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NumberFormat="1" applyFont="1" applyFill="1" applyBorder="1" applyAlignment="1">
      <alignment horizontal="center" vertical="center" wrapText="1"/>
    </xf>
    <xf numFmtId="0" fontId="25" fillId="0" borderId="25" xfId="0" applyNumberFormat="1"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8" fillId="0" borderId="0" xfId="0" applyFont="1" applyAlignment="1">
      <alignment horizontal="center"/>
    </xf>
    <xf numFmtId="0" fontId="23" fillId="0" borderId="0" xfId="0" applyFont="1" applyAlignment="1">
      <alignment horizontal="justify"/>
    </xf>
    <xf numFmtId="0" fontId="23" fillId="0" borderId="0" xfId="0" applyFont="1" applyAlignment="1">
      <alignment horizontal="left" vertical="top" wrapText="1"/>
    </xf>
    <xf numFmtId="0" fontId="23" fillId="0" borderId="0" xfId="0" applyFont="1" applyAlignment="1">
      <alignment horizontal="left" vertical="center" wrapText="1"/>
    </xf>
    <xf numFmtId="0" fontId="42" fillId="0" borderId="196" xfId="0" applyFont="1" applyFill="1" applyBorder="1" applyAlignment="1">
      <alignment horizontal="center" vertical="center"/>
    </xf>
    <xf numFmtId="0" fontId="42" fillId="0" borderId="78" xfId="0" applyFont="1" applyFill="1" applyBorder="1" applyAlignment="1">
      <alignment horizontal="center" vertical="center"/>
    </xf>
    <xf numFmtId="0" fontId="42" fillId="0" borderId="94" xfId="0" applyFont="1" applyFill="1" applyBorder="1" applyAlignment="1">
      <alignment horizontal="center" vertical="center"/>
    </xf>
    <xf numFmtId="0" fontId="19" fillId="0" borderId="134" xfId="0" applyFont="1" applyFill="1" applyBorder="1" applyAlignment="1">
      <alignment/>
    </xf>
    <xf numFmtId="0" fontId="19" fillId="0" borderId="147" xfId="0" applyFont="1" applyFill="1" applyBorder="1" applyAlignment="1">
      <alignment/>
    </xf>
    <xf numFmtId="0" fontId="31" fillId="0" borderId="140" xfId="0" applyFont="1" applyFill="1" applyBorder="1" applyAlignment="1">
      <alignment horizontal="center" vertical="center"/>
    </xf>
    <xf numFmtId="0" fontId="42" fillId="0" borderId="170" xfId="0" applyFont="1" applyFill="1" applyBorder="1" applyAlignment="1">
      <alignment horizontal="center" vertical="center"/>
    </xf>
    <xf numFmtId="0" fontId="42" fillId="0" borderId="124" xfId="0" applyFont="1" applyFill="1" applyBorder="1" applyAlignment="1">
      <alignment horizontal="center" vertical="center"/>
    </xf>
    <xf numFmtId="0" fontId="42" fillId="0" borderId="197" xfId="0" applyFont="1" applyFill="1" applyBorder="1" applyAlignment="1">
      <alignment horizontal="center" vertical="center"/>
    </xf>
    <xf numFmtId="0" fontId="42" fillId="0" borderId="175" xfId="0" applyFont="1" applyFill="1" applyBorder="1" applyAlignment="1">
      <alignment horizontal="center" vertical="center"/>
    </xf>
    <xf numFmtId="0" fontId="31" fillId="0" borderId="198" xfId="0" applyFont="1" applyFill="1" applyBorder="1" applyAlignment="1">
      <alignment horizontal="center" vertical="center"/>
    </xf>
    <xf numFmtId="0" fontId="42" fillId="0" borderId="123" xfId="0" applyFont="1" applyFill="1" applyBorder="1" applyAlignment="1">
      <alignment horizontal="center" vertical="center"/>
    </xf>
    <xf numFmtId="0" fontId="42" fillId="0" borderId="105" xfId="0" applyFont="1" applyFill="1" applyBorder="1" applyAlignment="1">
      <alignment horizontal="center" vertical="center"/>
    </xf>
    <xf numFmtId="0" fontId="19" fillId="0" borderId="91" xfId="0" applyFont="1" applyFill="1" applyBorder="1" applyAlignment="1">
      <alignment horizontal="center" vertical="center"/>
    </xf>
    <xf numFmtId="0" fontId="19" fillId="0" borderId="199" xfId="0" applyFont="1" applyFill="1" applyBorder="1" applyAlignment="1">
      <alignment horizontal="center" vertical="center"/>
    </xf>
    <xf numFmtId="0" fontId="19" fillId="0" borderId="112" xfId="0" applyFont="1" applyFill="1" applyBorder="1" applyAlignment="1">
      <alignment horizontal="center" vertical="center"/>
    </xf>
    <xf numFmtId="0" fontId="42" fillId="0" borderId="144" xfId="0" applyFont="1" applyFill="1" applyBorder="1" applyAlignment="1">
      <alignment horizontal="center" vertical="center"/>
    </xf>
    <xf numFmtId="0" fontId="43" fillId="0" borderId="41"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47" xfId="0" applyFont="1" applyFill="1" applyBorder="1" applyAlignment="1">
      <alignment horizontal="center" vertical="center"/>
    </xf>
    <xf numFmtId="0" fontId="19" fillId="0" borderId="143" xfId="0" applyFont="1" applyFill="1" applyBorder="1" applyAlignment="1">
      <alignment horizontal="center" vertical="center"/>
    </xf>
    <xf numFmtId="0" fontId="42" fillId="0" borderId="200" xfId="0" applyFont="1" applyFill="1" applyBorder="1" applyAlignment="1">
      <alignment horizontal="center" vertical="center"/>
    </xf>
    <xf numFmtId="0" fontId="43" fillId="0" borderId="94" xfId="0" applyFont="1" applyFill="1" applyBorder="1" applyAlignment="1">
      <alignment horizontal="center" vertical="center"/>
    </xf>
    <xf numFmtId="0" fontId="19" fillId="0" borderId="72" xfId="0" applyFont="1" applyFill="1" applyBorder="1" applyAlignment="1">
      <alignment horizontal="center" vertical="center"/>
    </xf>
    <xf numFmtId="0" fontId="42" fillId="0" borderId="148" xfId="0" applyNumberFormat="1" applyFont="1" applyFill="1" applyBorder="1" applyAlignment="1">
      <alignment horizontal="center" vertical="center"/>
    </xf>
    <xf numFmtId="0" fontId="42" fillId="0" borderId="88" xfId="0" applyNumberFormat="1" applyFont="1" applyFill="1" applyBorder="1" applyAlignment="1">
      <alignment horizontal="center" vertical="center"/>
    </xf>
    <xf numFmtId="0" fontId="43" fillId="0" borderId="67" xfId="0" applyFont="1" applyFill="1" applyBorder="1" applyAlignment="1">
      <alignment horizontal="center" vertical="center"/>
    </xf>
    <xf numFmtId="1" fontId="44" fillId="0" borderId="91" xfId="0" applyNumberFormat="1" applyFont="1" applyFill="1" applyBorder="1" applyAlignment="1">
      <alignment horizontal="center" vertical="center"/>
    </xf>
    <xf numFmtId="0" fontId="31" fillId="0" borderId="149"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86"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147" xfId="0" applyFont="1" applyFill="1" applyBorder="1" applyAlignment="1">
      <alignment horizontal="center" vertical="center"/>
    </xf>
    <xf numFmtId="1" fontId="42" fillId="0" borderId="131" xfId="0" applyNumberFormat="1" applyFont="1" applyFill="1" applyBorder="1" applyAlignment="1">
      <alignment horizontal="center" vertical="center" textRotation="90"/>
    </xf>
    <xf numFmtId="0" fontId="42" fillId="0" borderId="122" xfId="0" applyFont="1" applyFill="1" applyBorder="1" applyAlignment="1">
      <alignment horizontal="center" vertical="center" textRotation="90" wrapText="1"/>
    </xf>
    <xf numFmtId="1" fontId="42" fillId="0" borderId="57" xfId="0" applyNumberFormat="1" applyFont="1" applyFill="1" applyBorder="1" applyAlignment="1">
      <alignment horizontal="center" vertical="center" textRotation="90"/>
    </xf>
    <xf numFmtId="0" fontId="42" fillId="0" borderId="201" xfId="0" applyFont="1" applyFill="1" applyBorder="1" applyAlignment="1">
      <alignment horizontal="center" vertical="center"/>
    </xf>
    <xf numFmtId="0" fontId="42" fillId="0" borderId="197" xfId="0" applyFont="1" applyFill="1" applyBorder="1" applyAlignment="1">
      <alignment horizontal="center" vertical="distributed" wrapText="1"/>
    </xf>
    <xf numFmtId="0" fontId="42" fillId="0" borderId="171" xfId="0" applyFont="1" applyFill="1" applyBorder="1" applyAlignment="1">
      <alignment horizontal="center" vertical="distributed" wrapText="1"/>
    </xf>
    <xf numFmtId="0" fontId="42" fillId="0" borderId="52" xfId="0" applyFont="1" applyFill="1" applyBorder="1" applyAlignment="1">
      <alignment horizontal="center" vertical="center"/>
    </xf>
    <xf numFmtId="0" fontId="42" fillId="0" borderId="202" xfId="0" applyFont="1" applyFill="1" applyBorder="1" applyAlignment="1">
      <alignment horizontal="center" vertical="center"/>
    </xf>
    <xf numFmtId="0" fontId="31" fillId="0" borderId="203" xfId="0" applyFont="1" applyFill="1" applyBorder="1" applyAlignment="1">
      <alignment horizontal="center" vertical="center"/>
    </xf>
    <xf numFmtId="0" fontId="31" fillId="0" borderId="204" xfId="0" applyFont="1" applyFill="1" applyBorder="1" applyAlignment="1">
      <alignment horizontal="left" vertical="center" wrapText="1"/>
    </xf>
    <xf numFmtId="0" fontId="31" fillId="0" borderId="120" xfId="0" applyFont="1" applyFill="1" applyBorder="1" applyAlignment="1" quotePrefix="1">
      <alignment horizontal="center" vertical="center"/>
    </xf>
    <xf numFmtId="0" fontId="31" fillId="0" borderId="132" xfId="0" applyFont="1" applyFill="1" applyBorder="1" applyAlignment="1" quotePrefix="1">
      <alignment horizontal="center" vertical="center"/>
    </xf>
    <xf numFmtId="0" fontId="42" fillId="0" borderId="86" xfId="0" applyFont="1" applyFill="1" applyBorder="1" applyAlignment="1" quotePrefix="1">
      <alignment horizontal="center" vertical="center"/>
    </xf>
    <xf numFmtId="0" fontId="31" fillId="0" borderId="205" xfId="0" applyFont="1" applyFill="1" applyBorder="1" applyAlignment="1">
      <alignment horizontal="center" vertical="center"/>
    </xf>
    <xf numFmtId="0" fontId="31" fillId="0" borderId="78" xfId="0" applyFont="1" applyFill="1" applyBorder="1" applyAlignment="1" quotePrefix="1">
      <alignment horizontal="center" vertical="center"/>
    </xf>
    <xf numFmtId="0" fontId="31" fillId="0" borderId="206" xfId="0" applyFont="1" applyFill="1" applyBorder="1" applyAlignment="1" quotePrefix="1">
      <alignment horizontal="center" vertical="center"/>
    </xf>
    <xf numFmtId="0" fontId="31" fillId="0" borderId="207" xfId="0" applyFont="1" applyFill="1" applyBorder="1" applyAlignment="1" quotePrefix="1">
      <alignment horizontal="center" vertical="center"/>
    </xf>
    <xf numFmtId="0" fontId="31" fillId="0" borderId="86" xfId="0" applyFont="1" applyFill="1" applyBorder="1" applyAlignment="1" quotePrefix="1">
      <alignment horizontal="center" vertical="center"/>
    </xf>
    <xf numFmtId="0" fontId="31" fillId="0" borderId="208" xfId="0" applyFont="1" applyFill="1" applyBorder="1" applyAlignment="1">
      <alignment horizontal="center" vertical="center"/>
    </xf>
    <xf numFmtId="0" fontId="31" fillId="0" borderId="209" xfId="0" applyFont="1" applyFill="1" applyBorder="1" applyAlignment="1">
      <alignment horizontal="left" vertical="center" wrapText="1"/>
    </xf>
    <xf numFmtId="0" fontId="31" fillId="0" borderId="210" xfId="0" applyFont="1" applyFill="1" applyBorder="1" applyAlignment="1">
      <alignment horizontal="left" vertical="center" wrapText="1"/>
    </xf>
    <xf numFmtId="0" fontId="31" fillId="0" borderId="161" xfId="0" applyFont="1" applyFill="1" applyBorder="1" applyAlignment="1">
      <alignment horizontal="center" vertical="center"/>
    </xf>
    <xf numFmtId="0" fontId="31" fillId="0" borderId="211" xfId="0" applyFont="1" applyFill="1" applyBorder="1" applyAlignment="1">
      <alignment horizontal="left" vertical="center" wrapText="1"/>
    </xf>
    <xf numFmtId="0" fontId="31" fillId="0" borderId="212" xfId="0" applyFont="1" applyFill="1" applyBorder="1" applyAlignment="1" quotePrefix="1">
      <alignment horizontal="center" vertical="center"/>
    </xf>
    <xf numFmtId="0" fontId="42" fillId="0" borderId="171" xfId="0" applyFont="1" applyFill="1" applyBorder="1" applyAlignment="1">
      <alignment horizontal="left" vertical="top" wrapText="1"/>
    </xf>
    <xf numFmtId="0" fontId="31" fillId="0" borderId="0" xfId="0" applyFont="1" applyFill="1" applyBorder="1" applyAlignment="1">
      <alignment horizontal="left" vertical="center" wrapText="1"/>
    </xf>
    <xf numFmtId="0" fontId="42" fillId="0" borderId="140" xfId="0" applyFont="1" applyFill="1" applyBorder="1" applyAlignment="1">
      <alignment horizontal="left" vertical="center"/>
    </xf>
    <xf numFmtId="0" fontId="42" fillId="0" borderId="213" xfId="0" applyFont="1" applyFill="1" applyBorder="1" applyAlignment="1">
      <alignment horizontal="center" vertical="center"/>
    </xf>
    <xf numFmtId="0" fontId="42" fillId="0" borderId="214" xfId="0" applyFont="1" applyFill="1" applyBorder="1" applyAlignment="1">
      <alignment horizontal="center" vertical="center"/>
    </xf>
    <xf numFmtId="0" fontId="31" fillId="0" borderId="215" xfId="0" applyFont="1" applyFill="1" applyBorder="1" applyAlignment="1">
      <alignment horizontal="center" vertical="center"/>
    </xf>
    <xf numFmtId="0" fontId="31" fillId="0" borderId="216" xfId="0" applyFont="1" applyFill="1" applyBorder="1" applyAlignment="1">
      <alignment horizontal="left" vertical="center" wrapText="1"/>
    </xf>
    <xf numFmtId="0" fontId="42" fillId="0" borderId="58" xfId="0" applyFont="1" applyFill="1" applyBorder="1" applyAlignment="1">
      <alignment horizontal="center" vertical="center"/>
    </xf>
    <xf numFmtId="0" fontId="31" fillId="0" borderId="66" xfId="0" applyFont="1" applyFill="1" applyBorder="1" applyAlignment="1">
      <alignment horizontal="center" vertical="center"/>
    </xf>
    <xf numFmtId="0" fontId="31" fillId="0" borderId="58" xfId="0" applyFont="1" applyFill="1" applyBorder="1" applyAlignment="1">
      <alignment horizontal="center" vertical="center"/>
    </xf>
    <xf numFmtId="0" fontId="19" fillId="0" borderId="46" xfId="0" applyFont="1" applyFill="1" applyBorder="1" applyAlignment="1">
      <alignment/>
    </xf>
    <xf numFmtId="0" fontId="31" fillId="0" borderId="217" xfId="0" applyFont="1" applyFill="1" applyBorder="1" applyAlignment="1">
      <alignment horizontal="center" vertical="center"/>
    </xf>
    <xf numFmtId="0" fontId="31" fillId="0" borderId="218" xfId="0" applyFont="1" applyFill="1" applyBorder="1" applyAlignment="1">
      <alignment horizontal="center" vertical="center"/>
    </xf>
    <xf numFmtId="0" fontId="31" fillId="0" borderId="133" xfId="0" applyFont="1" applyFill="1" applyBorder="1" applyAlignment="1">
      <alignment horizontal="center" vertical="center"/>
    </xf>
    <xf numFmtId="0" fontId="31" fillId="0" borderId="219" xfId="0" applyFont="1" applyFill="1" applyBorder="1" applyAlignment="1">
      <alignment horizontal="center" vertical="center"/>
    </xf>
    <xf numFmtId="0" fontId="31" fillId="0" borderId="102" xfId="0" applyFont="1" applyFill="1" applyBorder="1" applyAlignment="1">
      <alignment horizontal="left" vertical="center" wrapText="1"/>
    </xf>
    <xf numFmtId="0" fontId="42" fillId="0" borderId="220" xfId="0" applyFont="1" applyFill="1" applyBorder="1" applyAlignment="1">
      <alignment horizontal="center" vertical="center"/>
    </xf>
    <xf numFmtId="0" fontId="42" fillId="0" borderId="111" xfId="0" applyFont="1" applyFill="1" applyBorder="1" applyAlignment="1">
      <alignment horizontal="left" vertical="center" wrapText="1"/>
    </xf>
    <xf numFmtId="0" fontId="42" fillId="0" borderId="221" xfId="0" applyFont="1" applyFill="1" applyBorder="1" applyAlignment="1">
      <alignment horizontal="center" vertical="center"/>
    </xf>
    <xf numFmtId="0" fontId="31" fillId="0" borderId="131" xfId="0" applyFont="1" applyFill="1" applyBorder="1" applyAlignment="1">
      <alignment horizontal="center" vertical="center"/>
    </xf>
    <xf numFmtId="0" fontId="31" fillId="0" borderId="222" xfId="0" applyFont="1" applyFill="1" applyBorder="1" applyAlignment="1">
      <alignment horizontal="left" vertical="center" wrapText="1"/>
    </xf>
    <xf numFmtId="0" fontId="31" fillId="0" borderId="170" xfId="0" applyFont="1" applyFill="1" applyBorder="1" applyAlignment="1">
      <alignment horizontal="center" vertical="center" wrapText="1"/>
    </xf>
    <xf numFmtId="0" fontId="31" fillId="0" borderId="178" xfId="0" applyFont="1" applyFill="1" applyBorder="1" applyAlignment="1">
      <alignment horizontal="center" vertical="center"/>
    </xf>
    <xf numFmtId="0" fontId="31" fillId="0" borderId="174" xfId="0" applyFont="1" applyFill="1" applyBorder="1" applyAlignment="1">
      <alignment horizontal="center" vertical="center"/>
    </xf>
    <xf numFmtId="0" fontId="42" fillId="0" borderId="223" xfId="0" applyFont="1" applyFill="1" applyBorder="1" applyAlignment="1">
      <alignment horizontal="center" vertical="center"/>
    </xf>
    <xf numFmtId="0" fontId="42" fillId="0" borderId="221" xfId="0" applyFont="1" applyFill="1" applyBorder="1" applyAlignment="1">
      <alignment horizontal="left" vertical="center" wrapText="1"/>
    </xf>
    <xf numFmtId="0" fontId="42" fillId="0" borderId="224" xfId="0" applyFont="1" applyFill="1" applyBorder="1" applyAlignment="1">
      <alignment horizontal="center" vertical="center"/>
    </xf>
    <xf numFmtId="0" fontId="31" fillId="0" borderId="78" xfId="0" applyFont="1" applyFill="1" applyBorder="1" applyAlignment="1">
      <alignment horizontal="left" vertical="center" wrapText="1"/>
    </xf>
    <xf numFmtId="0" fontId="42" fillId="0" borderId="154" xfId="0" applyFont="1" applyFill="1" applyBorder="1" applyAlignment="1">
      <alignment horizontal="center" vertical="center"/>
    </xf>
    <xf numFmtId="0" fontId="42" fillId="0" borderId="86" xfId="0" applyNumberFormat="1" applyFont="1" applyFill="1" applyBorder="1" applyAlignment="1">
      <alignment horizontal="center" vertical="center"/>
    </xf>
    <xf numFmtId="0" fontId="50"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53" fillId="0" borderId="0" xfId="0" applyFont="1" applyAlignment="1">
      <alignment horizontal="center"/>
    </xf>
    <xf numFmtId="0" fontId="54" fillId="0" borderId="0" xfId="0" applyFont="1" applyBorder="1" applyAlignment="1">
      <alignment horizontal="center"/>
    </xf>
    <xf numFmtId="0" fontId="55" fillId="0" borderId="0" xfId="0" applyFont="1" applyAlignment="1">
      <alignment horizontal="center"/>
    </xf>
    <xf numFmtId="0" fontId="56" fillId="0" borderId="0" xfId="0" applyFont="1" applyBorder="1" applyAlignment="1">
      <alignment horizontal="center"/>
    </xf>
    <xf numFmtId="0" fontId="56" fillId="0" borderId="0" xfId="0" applyFont="1" applyAlignment="1">
      <alignment horizontal="center"/>
    </xf>
    <xf numFmtId="0" fontId="52" fillId="0" borderId="0" xfId="0" applyFont="1" applyAlignment="1">
      <alignment/>
    </xf>
    <xf numFmtId="0" fontId="55" fillId="0" borderId="0" xfId="0" applyFont="1" applyAlignment="1">
      <alignment/>
    </xf>
    <xf numFmtId="0" fontId="57" fillId="0" borderId="0" xfId="0" applyFont="1" applyAlignment="1">
      <alignment horizontal="center"/>
    </xf>
    <xf numFmtId="0" fontId="53" fillId="0" borderId="0" xfId="0" applyFont="1" applyBorder="1" applyAlignment="1">
      <alignment horizontal="left"/>
    </xf>
    <xf numFmtId="0" fontId="52" fillId="0" borderId="0" xfId="0" applyFont="1" applyBorder="1" applyAlignment="1">
      <alignment horizontal="center"/>
    </xf>
    <xf numFmtId="0" fontId="52" fillId="0" borderId="0" xfId="0" applyFont="1" applyBorder="1" applyAlignment="1">
      <alignment horizontal="right"/>
    </xf>
    <xf numFmtId="0" fontId="0" fillId="0" borderId="0" xfId="0" applyFont="1" applyAlignment="1">
      <alignment/>
    </xf>
    <xf numFmtId="0" fontId="56" fillId="0" borderId="0" xfId="0" applyFont="1" applyAlignment="1">
      <alignment horizontal="left"/>
    </xf>
    <xf numFmtId="0" fontId="54" fillId="0" borderId="0" xfId="0" applyFont="1" applyBorder="1" applyAlignment="1">
      <alignment horizontal="left"/>
    </xf>
    <xf numFmtId="0" fontId="58" fillId="0" borderId="0" xfId="0" applyFont="1" applyBorder="1" applyAlignment="1">
      <alignment horizontal="center"/>
    </xf>
    <xf numFmtId="0" fontId="52" fillId="0" borderId="0" xfId="0" applyFont="1" applyBorder="1" applyAlignment="1">
      <alignment horizontal="center"/>
    </xf>
    <xf numFmtId="0" fontId="52" fillId="0" borderId="0" xfId="0" applyFont="1" applyBorder="1" applyAlignment="1">
      <alignment horizontal="right"/>
    </xf>
    <xf numFmtId="0" fontId="59" fillId="0" borderId="0" xfId="0" applyFont="1" applyAlignment="1">
      <alignment horizontal="center"/>
    </xf>
    <xf numFmtId="0" fontId="58" fillId="0" borderId="0" xfId="0" applyFont="1" applyAlignment="1">
      <alignment horizontal="center"/>
    </xf>
    <xf numFmtId="0" fontId="60" fillId="0" borderId="0" xfId="0" applyFont="1" applyAlignment="1">
      <alignment horizontal="center"/>
    </xf>
    <xf numFmtId="0" fontId="53" fillId="0" borderId="0" xfId="0" applyFont="1" applyBorder="1" applyAlignment="1">
      <alignment horizontal="center"/>
    </xf>
    <xf numFmtId="0" fontId="61" fillId="0" borderId="0" xfId="0" applyFont="1" applyBorder="1" applyAlignment="1">
      <alignment horizontal="center"/>
    </xf>
    <xf numFmtId="0" fontId="61" fillId="0" borderId="0" xfId="0" applyFont="1" applyBorder="1" applyAlignment="1">
      <alignment horizontal="right"/>
    </xf>
    <xf numFmtId="0" fontId="62" fillId="0" borderId="0" xfId="0" applyFont="1" applyBorder="1" applyAlignment="1">
      <alignment horizontal="left"/>
    </xf>
    <xf numFmtId="0" fontId="63" fillId="0" borderId="0" xfId="0" applyFont="1" applyAlignment="1">
      <alignment horizontal="left" vertical="top" wrapText="1"/>
    </xf>
    <xf numFmtId="0" fontId="63" fillId="0" borderId="0" xfId="0" applyFont="1" applyBorder="1" applyAlignment="1">
      <alignment horizontal="left" vertical="top" wrapText="1"/>
    </xf>
    <xf numFmtId="0" fontId="62" fillId="0" borderId="0" xfId="0" applyFont="1" applyAlignment="1">
      <alignment horizontal="left" vertical="top" wrapText="1"/>
    </xf>
    <xf numFmtId="0" fontId="60" fillId="0" borderId="0" xfId="0" applyFont="1" applyAlignment="1">
      <alignment horizontal="left" vertical="top"/>
    </xf>
    <xf numFmtId="0" fontId="0" fillId="0" borderId="0" xfId="0" applyAlignment="1">
      <alignment horizontal="left" vertical="top"/>
    </xf>
    <xf numFmtId="0" fontId="62" fillId="0" borderId="0" xfId="0" applyFont="1" applyAlignment="1">
      <alignment horizontal="left" vertical="top"/>
    </xf>
    <xf numFmtId="0" fontId="62" fillId="0" borderId="0" xfId="0" applyFont="1" applyAlignment="1">
      <alignment horizontal="left" vertical="top"/>
    </xf>
    <xf numFmtId="0" fontId="56" fillId="0" borderId="0" xfId="0" applyFont="1" applyAlignment="1">
      <alignment horizontal="right"/>
    </xf>
    <xf numFmtId="0" fontId="35" fillId="0" borderId="0" xfId="0" applyFont="1" applyAlignment="1">
      <alignment horizontal="left"/>
    </xf>
    <xf numFmtId="0" fontId="64" fillId="0" borderId="0" xfId="0" applyFont="1" applyAlignment="1">
      <alignment horizontal="left" vertical="top"/>
    </xf>
    <xf numFmtId="0" fontId="42" fillId="0" borderId="0" xfId="0" applyFont="1" applyAlignment="1">
      <alignment horizontal="right" vertical="top"/>
    </xf>
    <xf numFmtId="0" fontId="43" fillId="0" borderId="0" xfId="0" applyFont="1" applyAlignment="1">
      <alignment horizontal="left" vertical="top"/>
    </xf>
    <xf numFmtId="0" fontId="63" fillId="0" borderId="0" xfId="0" applyFont="1" applyAlignment="1">
      <alignment vertical="top" wrapText="1"/>
    </xf>
    <xf numFmtId="0" fontId="64" fillId="0" borderId="0" xfId="0" applyFont="1" applyAlignment="1">
      <alignment horizontal="left" vertical="top" wrapText="1"/>
    </xf>
    <xf numFmtId="0" fontId="64" fillId="0" borderId="0" xfId="0" applyFont="1" applyAlignment="1">
      <alignment horizontal="left"/>
    </xf>
    <xf numFmtId="0" fontId="65" fillId="0" borderId="0" xfId="0" applyFont="1" applyAlignment="1">
      <alignment horizontal="right"/>
    </xf>
    <xf numFmtId="0" fontId="43" fillId="0" borderId="0" xfId="0" applyFont="1" applyAlignment="1">
      <alignment horizontal="left"/>
    </xf>
    <xf numFmtId="0" fontId="66" fillId="0" borderId="0" xfId="0" applyFont="1" applyAlignment="1">
      <alignment horizontal="center"/>
    </xf>
    <xf numFmtId="0" fontId="42" fillId="0" borderId="0" xfId="0" applyFont="1" applyAlignment="1">
      <alignment horizontal="right"/>
    </xf>
    <xf numFmtId="0" fontId="67" fillId="0" borderId="0" xfId="0" applyFont="1" applyAlignment="1">
      <alignment horizontal="left"/>
    </xf>
    <xf numFmtId="0" fontId="68" fillId="0" borderId="0" xfId="0" applyFont="1" applyAlignment="1">
      <alignment horizontal="center"/>
    </xf>
    <xf numFmtId="0" fontId="69" fillId="0" borderId="0" xfId="0" applyFont="1" applyAlignment="1">
      <alignment horizontal="left"/>
    </xf>
    <xf numFmtId="0" fontId="52" fillId="0" borderId="0" xfId="0" applyFont="1" applyAlignment="1">
      <alignment horizontal="left"/>
    </xf>
    <xf numFmtId="0" fontId="50" fillId="0" borderId="0" xfId="0" applyFont="1" applyBorder="1" applyAlignment="1">
      <alignment horizontal="center"/>
    </xf>
    <xf numFmtId="0" fontId="53" fillId="0" borderId="0" xfId="0" applyFont="1" applyBorder="1" applyAlignment="1">
      <alignment horizontal="center" vertical="center"/>
    </xf>
    <xf numFmtId="0" fontId="53" fillId="0" borderId="0" xfId="0" applyFont="1" applyBorder="1" applyAlignment="1">
      <alignment horizontal="center" vertical="top"/>
    </xf>
    <xf numFmtId="181" fontId="71" fillId="0" borderId="0" xfId="0" applyNumberFormat="1" applyFont="1" applyBorder="1" applyAlignment="1">
      <alignment horizontal="center" vertical="center"/>
    </xf>
    <xf numFmtId="0" fontId="52" fillId="0" borderId="0" xfId="0" applyFont="1" applyBorder="1" applyAlignment="1">
      <alignment horizontal="center" vertical="center" wrapText="1"/>
    </xf>
    <xf numFmtId="181" fontId="72" fillId="0" borderId="0" xfId="0" applyNumberFormat="1" applyFont="1" applyBorder="1" applyAlignment="1">
      <alignment horizontal="center" vertical="center"/>
    </xf>
    <xf numFmtId="0" fontId="0" fillId="0" borderId="0" xfId="0" applyBorder="1" applyAlignment="1">
      <alignment horizontal="center" vertical="center"/>
    </xf>
    <xf numFmtId="0" fontId="61" fillId="0" borderId="0" xfId="0" applyFont="1" applyBorder="1" applyAlignment="1">
      <alignment horizontal="center" vertical="center"/>
    </xf>
    <xf numFmtId="0" fontId="61" fillId="0" borderId="0" xfId="0" applyFont="1" applyBorder="1" applyAlignment="1">
      <alignment horizontal="center" vertical="center" wrapText="1"/>
    </xf>
    <xf numFmtId="0" fontId="52" fillId="0" borderId="0" xfId="0" applyFont="1" applyBorder="1" applyAlignment="1">
      <alignment horizontal="center" vertical="center" wrapText="1"/>
    </xf>
    <xf numFmtId="0" fontId="0" fillId="0" borderId="0" xfId="0" applyBorder="1" applyAlignment="1">
      <alignment horizontal="center" vertical="center" wrapText="1"/>
    </xf>
    <xf numFmtId="0" fontId="53" fillId="0" borderId="0" xfId="0" applyFont="1" applyBorder="1" applyAlignment="1">
      <alignment horizontal="center" vertical="center" wrapText="1"/>
    </xf>
    <xf numFmtId="0" fontId="52" fillId="0" borderId="0" xfId="0" applyFont="1" applyBorder="1" applyAlignment="1">
      <alignment vertical="center" wrapText="1"/>
    </xf>
    <xf numFmtId="0" fontId="73" fillId="0" borderId="0" xfId="0" applyFont="1" applyBorder="1" applyAlignment="1">
      <alignment horizontal="center" vertical="center"/>
    </xf>
    <xf numFmtId="0" fontId="50" fillId="0" borderId="0" xfId="0" applyFont="1" applyBorder="1" applyAlignment="1">
      <alignment horizontal="center" vertical="center" wrapText="1"/>
    </xf>
    <xf numFmtId="0" fontId="0" fillId="0" borderId="0" xfId="0" applyFont="1" applyBorder="1" applyAlignment="1">
      <alignment/>
    </xf>
    <xf numFmtId="0" fontId="70" fillId="0" borderId="0" xfId="0" applyFont="1" applyBorder="1" applyAlignment="1">
      <alignment horizontal="center" vertical="center"/>
    </xf>
    <xf numFmtId="0" fontId="53" fillId="0" borderId="0" xfId="0" applyFont="1" applyBorder="1" applyAlignment="1">
      <alignment horizontal="center" vertical="top" wrapText="1"/>
    </xf>
    <xf numFmtId="0" fontId="76" fillId="0" borderId="0" xfId="0" applyFont="1" applyBorder="1" applyAlignment="1">
      <alignment horizontal="center" vertical="center"/>
    </xf>
    <xf numFmtId="0" fontId="76"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78" fillId="0" borderId="0" xfId="0" applyFont="1" applyBorder="1" applyAlignment="1">
      <alignment horizontal="center" vertical="center"/>
    </xf>
    <xf numFmtId="0" fontId="79" fillId="0" borderId="0" xfId="0" applyFont="1" applyBorder="1" applyAlignment="1">
      <alignment horizontal="center" vertical="center"/>
    </xf>
    <xf numFmtId="0" fontId="74" fillId="0" borderId="0" xfId="0" applyFont="1" applyBorder="1" applyAlignment="1">
      <alignment horizontal="center"/>
    </xf>
    <xf numFmtId="0" fontId="80" fillId="0" borderId="0" xfId="0" applyFont="1" applyBorder="1" applyAlignment="1">
      <alignment horizontal="center" vertical="center"/>
    </xf>
    <xf numFmtId="0" fontId="81" fillId="0" borderId="0" xfId="0" applyFont="1" applyBorder="1" applyAlignment="1">
      <alignment horizontal="center" vertical="center" wrapText="1"/>
    </xf>
    <xf numFmtId="0" fontId="74" fillId="0" borderId="0" xfId="0" applyFont="1" applyBorder="1" applyAlignment="1">
      <alignment horizontal="center" wrapText="1"/>
    </xf>
    <xf numFmtId="0" fontId="50" fillId="0" borderId="0" xfId="0" applyFont="1" applyBorder="1" applyAlignment="1">
      <alignment horizontal="center" wrapText="1"/>
    </xf>
    <xf numFmtId="0" fontId="79"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82" fillId="0" borderId="0" xfId="0" applyFont="1" applyBorder="1" applyAlignment="1">
      <alignment horizontal="center" vertical="center" wrapText="1"/>
    </xf>
    <xf numFmtId="0" fontId="53" fillId="0" borderId="0" xfId="0" applyFont="1" applyBorder="1" applyAlignment="1">
      <alignment horizontal="center" wrapText="1"/>
    </xf>
    <xf numFmtId="0" fontId="53" fillId="0" borderId="0" xfId="0" applyFont="1" applyFill="1" applyBorder="1" applyAlignment="1">
      <alignment horizontal="center"/>
    </xf>
    <xf numFmtId="0" fontId="53" fillId="0" borderId="0" xfId="0" applyFont="1" applyFill="1" applyAlignment="1">
      <alignment horizontal="center"/>
    </xf>
    <xf numFmtId="0" fontId="50" fillId="0" borderId="0" xfId="0" applyFont="1" applyFill="1" applyAlignment="1">
      <alignment horizontal="center"/>
    </xf>
    <xf numFmtId="181" fontId="83" fillId="0" borderId="0" xfId="0" applyNumberFormat="1" applyFont="1" applyFill="1" applyAlignment="1">
      <alignment horizontal="center"/>
    </xf>
    <xf numFmtId="0" fontId="0" fillId="0" borderId="0" xfId="0" applyFill="1" applyAlignment="1">
      <alignment/>
    </xf>
    <xf numFmtId="0" fontId="53" fillId="0" borderId="0" xfId="0" applyFont="1" applyAlignment="1">
      <alignment horizontal="center"/>
    </xf>
    <xf numFmtId="0" fontId="0" fillId="0" borderId="0" xfId="0" applyAlignment="1">
      <alignment horizontal="left"/>
    </xf>
    <xf numFmtId="0" fontId="84" fillId="0" borderId="0" xfId="0" applyFont="1" applyBorder="1" applyAlignment="1">
      <alignment horizontal="left"/>
    </xf>
    <xf numFmtId="0" fontId="84" fillId="0" borderId="0" xfId="0" applyFont="1" applyBorder="1" applyAlignment="1">
      <alignment horizontal="center"/>
    </xf>
    <xf numFmtId="0" fontId="85" fillId="0" borderId="0" xfId="0" applyFont="1" applyAlignment="1">
      <alignment horizontal="center"/>
    </xf>
    <xf numFmtId="0" fontId="84" fillId="0" borderId="0" xfId="0" applyFont="1" applyBorder="1" applyAlignment="1">
      <alignment/>
    </xf>
    <xf numFmtId="0" fontId="84" fillId="0" borderId="0" xfId="0" applyFont="1" applyAlignment="1">
      <alignment horizontal="center"/>
    </xf>
    <xf numFmtId="0" fontId="44" fillId="25" borderId="0" xfId="0" applyFont="1" applyFill="1" applyBorder="1" applyAlignment="1">
      <alignment/>
    </xf>
    <xf numFmtId="0" fontId="44" fillId="25" borderId="147" xfId="0" applyFont="1" applyFill="1" applyBorder="1" applyAlignment="1">
      <alignment/>
    </xf>
    <xf numFmtId="0" fontId="44" fillId="25" borderId="0" xfId="0" applyFont="1" applyFill="1" applyAlignment="1">
      <alignment/>
    </xf>
    <xf numFmtId="0" fontId="30" fillId="25" borderId="0" xfId="0" applyFont="1" applyFill="1" applyAlignment="1">
      <alignment/>
    </xf>
    <xf numFmtId="0" fontId="44" fillId="25" borderId="0" xfId="0" applyFont="1" applyFill="1" applyBorder="1" applyAlignment="1">
      <alignment horizontal="left" vertical="center"/>
    </xf>
    <xf numFmtId="0" fontId="44" fillId="25" borderId="147" xfId="0" applyFont="1" applyFill="1" applyBorder="1" applyAlignment="1">
      <alignment vertical="center"/>
    </xf>
    <xf numFmtId="0" fontId="44" fillId="25" borderId="0" xfId="0" applyFont="1" applyFill="1" applyBorder="1" applyAlignment="1">
      <alignment vertical="center"/>
    </xf>
    <xf numFmtId="0" fontId="20" fillId="0" borderId="164" xfId="0" applyFont="1" applyFill="1" applyBorder="1" applyAlignment="1">
      <alignment horizontal="center" vertical="center"/>
    </xf>
    <xf numFmtId="0" fontId="20" fillId="0" borderId="199" xfId="0" applyFont="1" applyFill="1" applyBorder="1" applyAlignment="1">
      <alignment horizontal="center" vertical="center"/>
    </xf>
    <xf numFmtId="0" fontId="20" fillId="0" borderId="165" xfId="0" applyFont="1" applyFill="1" applyBorder="1" applyAlignment="1">
      <alignment horizontal="center" vertical="center"/>
    </xf>
    <xf numFmtId="0" fontId="20" fillId="0" borderId="225" xfId="0" applyFont="1" applyFill="1" applyBorder="1" applyAlignment="1">
      <alignment horizontal="center" vertical="center"/>
    </xf>
    <xf numFmtId="0" fontId="22" fillId="0" borderId="27" xfId="0" applyFont="1" applyFill="1" applyBorder="1" applyAlignment="1">
      <alignment/>
    </xf>
    <xf numFmtId="0" fontId="84" fillId="0" borderId="0" xfId="0" applyFont="1" applyAlignment="1">
      <alignment horizontal="left"/>
    </xf>
    <xf numFmtId="0" fontId="84" fillId="0" borderId="0" xfId="0" applyFont="1" applyBorder="1" applyAlignment="1">
      <alignment horizontal="left"/>
    </xf>
    <xf numFmtId="0" fontId="25" fillId="0" borderId="60" xfId="0" applyFont="1" applyFill="1" applyBorder="1" applyAlignment="1">
      <alignment horizontal="center" vertical="center" wrapText="1"/>
    </xf>
    <xf numFmtId="0" fontId="25" fillId="0" borderId="84" xfId="0" applyFont="1" applyFill="1" applyBorder="1" applyAlignment="1">
      <alignment horizontal="center" vertical="center" wrapText="1"/>
    </xf>
    <xf numFmtId="0" fontId="25" fillId="0" borderId="59" xfId="0" applyFont="1" applyFill="1" applyBorder="1" applyAlignment="1">
      <alignment horizontal="center" vertical="center" wrapText="1"/>
    </xf>
    <xf numFmtId="0" fontId="0" fillId="0" borderId="145" xfId="0" applyFont="1" applyBorder="1" applyAlignment="1">
      <alignment/>
    </xf>
    <xf numFmtId="0" fontId="25" fillId="0" borderId="208" xfId="0" applyFont="1" applyBorder="1" applyAlignment="1">
      <alignment horizontal="center" vertical="center" wrapText="1"/>
    </xf>
    <xf numFmtId="0" fontId="0" fillId="0" borderId="209" xfId="0" applyFont="1" applyBorder="1" applyAlignment="1">
      <alignment/>
    </xf>
    <xf numFmtId="0" fontId="52" fillId="0" borderId="0" xfId="0" applyFont="1" applyAlignment="1">
      <alignment horizontal="center"/>
    </xf>
    <xf numFmtId="0" fontId="56" fillId="0" borderId="0" xfId="0" applyFont="1" applyAlignment="1">
      <alignment horizontal="center"/>
    </xf>
    <xf numFmtId="0" fontId="60" fillId="0" borderId="0" xfId="0" applyFont="1" applyAlignment="1">
      <alignment horizontal="center" vertical="center"/>
    </xf>
    <xf numFmtId="0" fontId="62" fillId="0" borderId="0" xfId="0" applyFont="1" applyAlignment="1">
      <alignment horizontal="left" vertical="top" wrapText="1"/>
    </xf>
    <xf numFmtId="0" fontId="33" fillId="0" borderId="0" xfId="0" applyFont="1" applyAlignment="1">
      <alignment horizontal="left"/>
    </xf>
    <xf numFmtId="0" fontId="24" fillId="0" borderId="0" xfId="0" applyFont="1" applyAlignment="1">
      <alignment horizontal="center" vertical="top" wrapText="1"/>
    </xf>
    <xf numFmtId="0" fontId="0" fillId="0" borderId="0" xfId="0" applyAlignment="1">
      <alignment/>
    </xf>
    <xf numFmtId="0" fontId="56"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horizontal="left" vertical="top"/>
    </xf>
    <xf numFmtId="0" fontId="0" fillId="0" borderId="0" xfId="0" applyAlignment="1">
      <alignment horizontal="left"/>
    </xf>
    <xf numFmtId="0" fontId="56" fillId="0" borderId="0" xfId="0" applyFont="1" applyAlignment="1">
      <alignment horizontal="center" vertical="top" wrapText="1"/>
    </xf>
    <xf numFmtId="0" fontId="34" fillId="0" borderId="0" xfId="0" applyFont="1" applyAlignment="1">
      <alignment horizontal="center" wrapText="1"/>
    </xf>
    <xf numFmtId="0" fontId="68" fillId="0" borderId="0" xfId="0" applyFont="1" applyBorder="1" applyAlignment="1">
      <alignment horizontal="center" vertical="center" textRotation="255"/>
    </xf>
    <xf numFmtId="0" fontId="68" fillId="0" borderId="0" xfId="0" applyFont="1" applyBorder="1" applyAlignment="1">
      <alignment horizontal="center" vertical="center"/>
    </xf>
    <xf numFmtId="0" fontId="53" fillId="0" borderId="0" xfId="0" applyFont="1" applyBorder="1" applyAlignment="1">
      <alignment horizontal="center" vertical="center"/>
    </xf>
    <xf numFmtId="0" fontId="53" fillId="0" borderId="0" xfId="0" applyFont="1" applyBorder="1" applyAlignment="1">
      <alignment horizontal="center"/>
    </xf>
    <xf numFmtId="0" fontId="70" fillId="0" borderId="0" xfId="0" applyFont="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0" xfId="0" applyBorder="1" applyAlignment="1">
      <alignment horizontal="center" textRotation="90" wrapText="1"/>
    </xf>
    <xf numFmtId="0" fontId="70" fillId="0" borderId="0" xfId="0" applyFont="1" applyBorder="1" applyAlignment="1">
      <alignment horizontal="center" vertical="center" textRotation="90"/>
    </xf>
    <xf numFmtId="0" fontId="0" fillId="0" borderId="0" xfId="0" applyBorder="1" applyAlignment="1">
      <alignment horizontal="center" vertical="center"/>
    </xf>
    <xf numFmtId="0" fontId="52" fillId="0" borderId="0" xfId="0" applyFont="1" applyBorder="1" applyAlignment="1">
      <alignment horizontal="center" vertical="center"/>
    </xf>
    <xf numFmtId="0" fontId="52" fillId="0" borderId="0" xfId="0" applyFont="1" applyBorder="1" applyAlignment="1">
      <alignment horizontal="center" vertical="center" wrapText="1"/>
    </xf>
    <xf numFmtId="0" fontId="0" fillId="0" borderId="0" xfId="0" applyBorder="1" applyAlignment="1">
      <alignment horizontal="center" vertical="center" wrapText="1"/>
    </xf>
    <xf numFmtId="181" fontId="72" fillId="0" borderId="0" xfId="0" applyNumberFormat="1" applyFont="1" applyBorder="1" applyAlignment="1">
      <alignment horizontal="center" vertical="center"/>
    </xf>
    <xf numFmtId="181" fontId="0" fillId="0" borderId="0" xfId="0" applyNumberFormat="1" applyBorder="1" applyAlignment="1">
      <alignment horizontal="center" vertical="center"/>
    </xf>
    <xf numFmtId="1" fontId="72" fillId="0" borderId="0" xfId="0" applyNumberFormat="1" applyFont="1" applyBorder="1" applyAlignment="1">
      <alignment horizontal="center" vertical="center"/>
    </xf>
    <xf numFmtId="0" fontId="72" fillId="0" borderId="0" xfId="0" applyFont="1" applyBorder="1" applyAlignment="1">
      <alignment horizontal="center" vertical="center"/>
    </xf>
    <xf numFmtId="1" fontId="7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81" fontId="72" fillId="0" borderId="0" xfId="0" applyNumberFormat="1" applyFont="1" applyFill="1" applyBorder="1" applyAlignment="1">
      <alignment horizontal="center" vertical="center"/>
    </xf>
    <xf numFmtId="181" fontId="0" fillId="0" borderId="0" xfId="0" applyNumberFormat="1" applyFill="1" applyBorder="1" applyAlignment="1">
      <alignment horizontal="center" vertical="center"/>
    </xf>
    <xf numFmtId="0" fontId="53" fillId="0" borderId="0" xfId="0" applyFont="1" applyBorder="1" applyAlignment="1">
      <alignment horizontal="center" vertical="center" wrapText="1"/>
    </xf>
    <xf numFmtId="0" fontId="50" fillId="0" borderId="0" xfId="0" applyFont="1" applyBorder="1" applyAlignment="1">
      <alignment horizontal="center" vertical="center" wrapText="1"/>
    </xf>
    <xf numFmtId="0" fontId="58" fillId="0" borderId="0" xfId="0" applyFont="1" applyBorder="1" applyAlignment="1">
      <alignment horizontal="center" vertical="center" wrapText="1"/>
    </xf>
    <xf numFmtId="181" fontId="72" fillId="0" borderId="0" xfId="0" applyNumberFormat="1" applyFont="1" applyBorder="1" applyAlignment="1">
      <alignment horizontal="center" vertical="center" wrapText="1"/>
    </xf>
    <xf numFmtId="1" fontId="72"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80" fillId="0" borderId="0" xfId="0" applyFont="1" applyBorder="1" applyAlignment="1">
      <alignment horizontal="center" vertical="center"/>
    </xf>
    <xf numFmtId="181" fontId="53" fillId="0" borderId="0" xfId="0" applyNumberFormat="1" applyFont="1" applyFill="1" applyBorder="1" applyAlignment="1">
      <alignment horizontal="center"/>
    </xf>
    <xf numFmtId="0" fontId="53" fillId="0" borderId="0" xfId="0" applyFont="1" applyFill="1" applyBorder="1" applyAlignment="1">
      <alignment horizontal="center"/>
    </xf>
    <xf numFmtId="0" fontId="0" fillId="0" borderId="0" xfId="0" applyFill="1" applyBorder="1" applyAlignment="1">
      <alignment horizontal="center"/>
    </xf>
    <xf numFmtId="0" fontId="74"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76"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76" fillId="0" borderId="0" xfId="0" applyFont="1" applyBorder="1" applyAlignment="1">
      <alignment horizontal="center" vertical="center"/>
    </xf>
    <xf numFmtId="0" fontId="0" fillId="0" borderId="0" xfId="0" applyBorder="1" applyAlignment="1">
      <alignment horizontal="center"/>
    </xf>
    <xf numFmtId="0" fontId="22" fillId="0" borderId="28" xfId="0" applyFont="1" applyBorder="1" applyAlignment="1">
      <alignment horizontal="center" vertical="center"/>
    </xf>
    <xf numFmtId="0" fontId="22" fillId="0" borderId="31" xfId="0" applyFont="1" applyBorder="1" applyAlignment="1">
      <alignment horizontal="center" vertical="center"/>
    </xf>
    <xf numFmtId="0" fontId="0" fillId="0" borderId="24" xfId="0" applyFont="1" applyBorder="1" applyAlignment="1">
      <alignment horizontal="center" vertical="center"/>
    </xf>
    <xf numFmtId="0" fontId="22" fillId="0" borderId="29"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8" xfId="0" applyFont="1" applyBorder="1" applyAlignment="1">
      <alignment horizontal="center" vertical="center"/>
    </xf>
    <xf numFmtId="0" fontId="0" fillId="0" borderId="58" xfId="0" applyFont="1" applyBorder="1" applyAlignment="1">
      <alignment horizontal="center" vertical="center" wrapText="1"/>
    </xf>
    <xf numFmtId="0" fontId="0" fillId="0" borderId="10" xfId="0" applyFont="1" applyBorder="1" applyAlignment="1">
      <alignment horizontal="center" vertical="center"/>
    </xf>
    <xf numFmtId="0" fontId="0" fillId="0" borderId="35" xfId="0" applyFont="1" applyBorder="1" applyAlignment="1">
      <alignment horizontal="center" vertical="center"/>
    </xf>
    <xf numFmtId="0" fontId="26" fillId="0" borderId="22" xfId="0" applyFont="1" applyBorder="1" applyAlignment="1">
      <alignment horizontal="center" vertical="center" wrapText="1"/>
    </xf>
    <xf numFmtId="0" fontId="26" fillId="0" borderId="0" xfId="0" applyFont="1" applyBorder="1" applyAlignment="1">
      <alignment horizontal="center" vertical="center" wrapText="1"/>
    </xf>
    <xf numFmtId="0" fontId="28" fillId="0" borderId="0" xfId="0" applyFont="1" applyBorder="1" applyAlignment="1">
      <alignment horizontal="center" vertical="center"/>
    </xf>
    <xf numFmtId="0" fontId="32" fillId="0" borderId="22" xfId="0" applyFont="1" applyBorder="1" applyAlignment="1">
      <alignment horizontal="center" vertical="center" wrapText="1"/>
    </xf>
    <xf numFmtId="0" fontId="30" fillId="0" borderId="0" xfId="0" applyFont="1" applyBorder="1" applyAlignment="1">
      <alignment horizontal="center" vertical="center" wrapText="1"/>
    </xf>
    <xf numFmtId="0" fontId="25" fillId="0" borderId="62" xfId="0" applyFont="1" applyBorder="1" applyAlignment="1">
      <alignment horizontal="center" vertical="center" wrapText="1"/>
    </xf>
    <xf numFmtId="0" fontId="30" fillId="0" borderId="0" xfId="0" applyFont="1" applyBorder="1" applyAlignment="1">
      <alignment horizontal="center" wrapText="1"/>
    </xf>
    <xf numFmtId="0" fontId="25" fillId="0" borderId="3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5" xfId="0" applyFont="1" applyBorder="1" applyAlignment="1">
      <alignment horizontal="center" vertical="center" textRotation="90" wrapText="1"/>
    </xf>
    <xf numFmtId="0" fontId="25" fillId="0" borderId="63" xfId="0" applyFont="1" applyBorder="1" applyAlignment="1">
      <alignment horizontal="center" vertical="center" wrapText="1"/>
    </xf>
    <xf numFmtId="0" fontId="25" fillId="0" borderId="58" xfId="0" applyFont="1" applyBorder="1" applyAlignment="1">
      <alignment horizontal="center" vertical="center" textRotation="90" wrapText="1"/>
    </xf>
    <xf numFmtId="0" fontId="31"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5" fillId="0" borderId="58" xfId="0" applyFont="1" applyBorder="1" applyAlignment="1">
      <alignment horizontal="center" vertical="center" wrapText="1"/>
    </xf>
    <xf numFmtId="0" fontId="34" fillId="6" borderId="64" xfId="0" applyFont="1" applyFill="1" applyBorder="1" applyAlignment="1">
      <alignment horizontal="center" vertical="center" wrapText="1"/>
    </xf>
    <xf numFmtId="0" fontId="34" fillId="0" borderId="64" xfId="0" applyFont="1" applyBorder="1" applyAlignment="1">
      <alignment horizontal="center" vertical="center" wrapText="1"/>
    </xf>
    <xf numFmtId="0" fontId="34" fillId="22" borderId="10" xfId="0" applyFont="1" applyFill="1" applyBorder="1" applyAlignment="1">
      <alignment horizontal="center" vertical="center" wrapText="1"/>
    </xf>
    <xf numFmtId="0" fontId="34" fillId="0" borderId="87" xfId="0" applyFont="1" applyBorder="1" applyAlignment="1">
      <alignment horizontal="center" vertical="center" wrapText="1"/>
    </xf>
    <xf numFmtId="0" fontId="34" fillId="0" borderId="17" xfId="0" applyFont="1" applyBorder="1" applyAlignment="1">
      <alignment horizontal="center" vertical="center"/>
    </xf>
    <xf numFmtId="0" fontId="0" fillId="0" borderId="0" xfId="0" applyFont="1" applyBorder="1" applyAlignment="1">
      <alignment wrapText="1"/>
    </xf>
    <xf numFmtId="0" fontId="0" fillId="0" borderId="0" xfId="0" applyFont="1" applyBorder="1" applyAlignment="1">
      <alignment/>
    </xf>
    <xf numFmtId="0" fontId="34" fillId="0" borderId="29" xfId="0" applyFont="1" applyBorder="1" applyAlignment="1">
      <alignment horizontal="center" vertical="center"/>
    </xf>
    <xf numFmtId="0" fontId="34" fillId="0" borderId="35" xfId="0" applyFont="1" applyBorder="1" applyAlignment="1">
      <alignment horizontal="center" vertical="center"/>
    </xf>
    <xf numFmtId="0" fontId="34" fillId="0" borderId="21" xfId="0" applyFont="1" applyBorder="1" applyAlignment="1">
      <alignment horizontal="center" vertical="center"/>
    </xf>
    <xf numFmtId="0" fontId="0" fillId="0" borderId="40" xfId="0" applyFont="1" applyBorder="1" applyAlignment="1">
      <alignment horizontal="center"/>
    </xf>
    <xf numFmtId="0" fontId="34" fillId="3" borderId="63" xfId="0" applyFont="1" applyFill="1" applyBorder="1" applyAlignment="1">
      <alignment horizontal="center" vertical="center" wrapText="1"/>
    </xf>
    <xf numFmtId="0" fontId="34" fillId="0" borderId="35" xfId="0" applyFont="1" applyBorder="1" applyAlignment="1">
      <alignment horizontal="center" vertical="center" textRotation="90" wrapText="1"/>
    </xf>
    <xf numFmtId="0" fontId="34" fillId="8" borderId="19" xfId="0" applyFont="1" applyFill="1" applyBorder="1" applyAlignment="1">
      <alignment horizontal="center"/>
    </xf>
    <xf numFmtId="0" fontId="34" fillId="4" borderId="0" xfId="0" applyFont="1" applyFill="1" applyBorder="1" applyAlignment="1">
      <alignment horizontal="center"/>
    </xf>
    <xf numFmtId="0" fontId="36" fillId="4" borderId="12" xfId="0" applyFont="1" applyFill="1" applyBorder="1" applyAlignment="1">
      <alignment horizontal="center"/>
    </xf>
    <xf numFmtId="0" fontId="36" fillId="8" borderId="23" xfId="0" applyFont="1" applyFill="1" applyBorder="1" applyAlignment="1">
      <alignment horizontal="center"/>
    </xf>
    <xf numFmtId="0" fontId="35" fillId="7" borderId="52" xfId="0" applyFont="1" applyFill="1" applyBorder="1" applyAlignment="1">
      <alignment horizontal="center"/>
    </xf>
    <xf numFmtId="0" fontId="35" fillId="8" borderId="35" xfId="0" applyFont="1" applyFill="1" applyBorder="1" applyAlignment="1">
      <alignment horizontal="center"/>
    </xf>
    <xf numFmtId="0" fontId="34" fillId="7" borderId="56" xfId="0" applyFont="1" applyFill="1" applyBorder="1" applyAlignment="1">
      <alignment horizontal="center"/>
    </xf>
    <xf numFmtId="0" fontId="35" fillId="22" borderId="48" xfId="0" applyFont="1" applyFill="1" applyBorder="1" applyAlignment="1">
      <alignment horizontal="center"/>
    </xf>
    <xf numFmtId="0" fontId="34" fillId="7" borderId="80" xfId="0" applyFont="1" applyFill="1" applyBorder="1" applyAlignment="1">
      <alignment horizontal="center" vertical="center"/>
    </xf>
    <xf numFmtId="0" fontId="34" fillId="8" borderId="80" xfId="0" applyFont="1" applyFill="1" applyBorder="1" applyAlignment="1">
      <alignment horizontal="center" vertical="center"/>
    </xf>
    <xf numFmtId="0" fontId="35" fillId="4" borderId="48" xfId="0" applyFont="1" applyFill="1" applyBorder="1" applyAlignment="1">
      <alignment horizontal="center"/>
    </xf>
    <xf numFmtId="0" fontId="34" fillId="4" borderId="37" xfId="0" applyFont="1" applyFill="1" applyBorder="1" applyAlignment="1">
      <alignment horizontal="center" vertical="center"/>
    </xf>
    <xf numFmtId="0" fontId="34" fillId="4" borderId="43" xfId="0" applyFont="1" applyFill="1" applyBorder="1" applyAlignment="1">
      <alignment horizontal="center"/>
    </xf>
    <xf numFmtId="0" fontId="42" fillId="0" borderId="57" xfId="0" applyFont="1" applyFill="1" applyBorder="1" applyAlignment="1">
      <alignment horizontal="center" vertical="center"/>
    </xf>
    <xf numFmtId="0" fontId="42" fillId="0" borderId="139" xfId="0" applyFont="1" applyFill="1" applyBorder="1" applyAlignment="1">
      <alignment horizontal="center" vertical="center"/>
    </xf>
    <xf numFmtId="0" fontId="42" fillId="0" borderId="63" xfId="0" applyFont="1" applyFill="1" applyBorder="1" applyAlignment="1">
      <alignment horizontal="center" vertical="center" wrapText="1"/>
    </xf>
    <xf numFmtId="0" fontId="42" fillId="0" borderId="65" xfId="0" applyFont="1" applyFill="1" applyBorder="1" applyAlignment="1">
      <alignment horizontal="center" vertical="center" wrapText="1"/>
    </xf>
    <xf numFmtId="0" fontId="42" fillId="0" borderId="62" xfId="0" applyFont="1" applyFill="1" applyBorder="1" applyAlignment="1">
      <alignment horizontal="center" vertical="center" wrapText="1"/>
    </xf>
    <xf numFmtId="0" fontId="42" fillId="0" borderId="10" xfId="0" applyFont="1" applyFill="1" applyBorder="1" applyAlignment="1">
      <alignment horizontal="center" vertical="center" textRotation="90" wrapText="1"/>
    </xf>
    <xf numFmtId="0" fontId="42" fillId="0" borderId="48" xfId="0" applyFont="1" applyFill="1" applyBorder="1" applyAlignment="1">
      <alignment horizontal="center" vertical="center" textRotation="90" wrapText="1"/>
    </xf>
    <xf numFmtId="0" fontId="42" fillId="0" borderId="226" xfId="0" applyFont="1" applyFill="1" applyBorder="1" applyAlignment="1">
      <alignment horizontal="center" vertical="center"/>
    </xf>
    <xf numFmtId="0" fontId="42" fillId="0" borderId="227" xfId="0" applyFont="1" applyFill="1" applyBorder="1" applyAlignment="1">
      <alignment horizontal="center" vertical="center"/>
    </xf>
    <xf numFmtId="0" fontId="42" fillId="0" borderId="228" xfId="0" applyFont="1" applyFill="1" applyBorder="1" applyAlignment="1">
      <alignment horizontal="center" vertical="center"/>
    </xf>
    <xf numFmtId="0" fontId="42" fillId="0" borderId="103" xfId="0" applyFont="1" applyFill="1" applyBorder="1" applyAlignment="1">
      <alignment horizontal="center" vertical="center"/>
    </xf>
    <xf numFmtId="0" fontId="42" fillId="0" borderId="49" xfId="0" applyFont="1" applyFill="1" applyBorder="1" applyAlignment="1">
      <alignment horizontal="center" vertical="center"/>
    </xf>
    <xf numFmtId="0" fontId="42" fillId="0" borderId="104" xfId="0" applyFont="1" applyFill="1" applyBorder="1" applyAlignment="1">
      <alignment horizontal="center" vertical="center"/>
    </xf>
    <xf numFmtId="0" fontId="42" fillId="0" borderId="106" xfId="0" applyFont="1" applyFill="1" applyBorder="1" applyAlignment="1">
      <alignment horizontal="center" vertical="center"/>
    </xf>
    <xf numFmtId="0" fontId="42" fillId="0" borderId="178" xfId="0" applyFont="1" applyFill="1" applyBorder="1" applyAlignment="1">
      <alignment horizontal="center" vertical="center"/>
    </xf>
    <xf numFmtId="0" fontId="42" fillId="0" borderId="119" xfId="0" applyFont="1" applyFill="1" applyBorder="1" applyAlignment="1">
      <alignment horizontal="center" vertical="center"/>
    </xf>
    <xf numFmtId="0" fontId="42" fillId="0" borderId="229" xfId="0" applyFont="1" applyFill="1" applyBorder="1" applyAlignment="1">
      <alignment horizontal="center" vertical="center"/>
    </xf>
    <xf numFmtId="0" fontId="42" fillId="0" borderId="44" xfId="0" applyFont="1" applyFill="1" applyBorder="1" applyAlignment="1">
      <alignment horizontal="center" vertical="center"/>
    </xf>
    <xf numFmtId="0" fontId="42" fillId="0" borderId="51"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20" xfId="0" applyFont="1" applyFill="1" applyBorder="1" applyAlignment="1">
      <alignment horizontal="center" vertical="center"/>
    </xf>
    <xf numFmtId="0" fontId="42" fillId="0" borderId="172" xfId="0" applyFont="1" applyFill="1" applyBorder="1" applyAlignment="1">
      <alignment horizontal="center" vertical="center"/>
    </xf>
    <xf numFmtId="0" fontId="42" fillId="0" borderId="230" xfId="0" applyFont="1" applyFill="1" applyBorder="1" applyAlignment="1">
      <alignment horizontal="left" vertical="center" wrapText="1"/>
    </xf>
    <xf numFmtId="0" fontId="42" fillId="0" borderId="57" xfId="0" applyFont="1" applyFill="1" applyBorder="1" applyAlignment="1">
      <alignment horizontal="left" vertical="center" wrapText="1"/>
    </xf>
    <xf numFmtId="0" fontId="42" fillId="0" borderId="88" xfId="0" applyFont="1" applyFill="1" applyBorder="1" applyAlignment="1">
      <alignment horizontal="center" vertical="center" wrapText="1"/>
    </xf>
    <xf numFmtId="0" fontId="42" fillId="0" borderId="231" xfId="0" applyFont="1" applyFill="1" applyBorder="1" applyAlignment="1">
      <alignment horizontal="left" vertical="center" indent="1"/>
    </xf>
    <xf numFmtId="0" fontId="42" fillId="0" borderId="42" xfId="0" applyFont="1" applyFill="1" applyBorder="1" applyAlignment="1">
      <alignment horizontal="left" vertical="center" indent="1"/>
    </xf>
    <xf numFmtId="0" fontId="42" fillId="0" borderId="232" xfId="0" applyFont="1" applyFill="1" applyBorder="1" applyAlignment="1">
      <alignment horizontal="left" indent="1"/>
    </xf>
    <xf numFmtId="0" fontId="42" fillId="0" borderId="139" xfId="0" applyFont="1" applyFill="1" applyBorder="1" applyAlignment="1">
      <alignment horizontal="left" indent="1"/>
    </xf>
    <xf numFmtId="0" fontId="42" fillId="0" borderId="233" xfId="0" applyFont="1" applyFill="1" applyBorder="1" applyAlignment="1">
      <alignment horizontal="left" vertical="center" wrapText="1"/>
    </xf>
    <xf numFmtId="0" fontId="42" fillId="0" borderId="62" xfId="0" applyFont="1" applyFill="1" applyBorder="1" applyAlignment="1">
      <alignment horizontal="left" vertical="center" wrapText="1"/>
    </xf>
    <xf numFmtId="0" fontId="20" fillId="0" borderId="103" xfId="0" applyFont="1" applyFill="1" applyBorder="1" applyAlignment="1">
      <alignment horizontal="center" vertical="center" textRotation="90"/>
    </xf>
    <xf numFmtId="0" fontId="20" fillId="0" borderId="37" xfId="0" applyFont="1" applyFill="1" applyBorder="1" applyAlignment="1">
      <alignment horizontal="center" vertical="center" textRotation="90"/>
    </xf>
    <xf numFmtId="0" fontId="20" fillId="0" borderId="108" xfId="0" applyFont="1" applyFill="1" applyBorder="1" applyAlignment="1">
      <alignment horizontal="center" vertical="center" textRotation="90"/>
    </xf>
    <xf numFmtId="0" fontId="20" fillId="0" borderId="234" xfId="0" applyFont="1" applyFill="1" applyBorder="1" applyAlignment="1">
      <alignment/>
    </xf>
    <xf numFmtId="0" fontId="20" fillId="0" borderId="199" xfId="0" applyFont="1" applyFill="1" applyBorder="1" applyAlignment="1">
      <alignment/>
    </xf>
    <xf numFmtId="0" fontId="20" fillId="0" borderId="166" xfId="0" applyFont="1" applyFill="1" applyBorder="1" applyAlignment="1">
      <alignment/>
    </xf>
    <xf numFmtId="0" fontId="20" fillId="0" borderId="26" xfId="0" applyFont="1" applyFill="1" applyBorder="1" applyAlignment="1">
      <alignment wrapText="1"/>
    </xf>
    <xf numFmtId="0" fontId="20" fillId="0" borderId="47" xfId="0" applyFont="1" applyFill="1" applyBorder="1" applyAlignment="1">
      <alignment wrapText="1"/>
    </xf>
    <xf numFmtId="0" fontId="20" fillId="0" borderId="27" xfId="0" applyFont="1" applyFill="1" applyBorder="1" applyAlignment="1">
      <alignment wrapText="1"/>
    </xf>
    <xf numFmtId="0" fontId="42" fillId="0" borderId="34" xfId="0" applyFont="1" applyFill="1" applyBorder="1" applyAlignment="1">
      <alignment horizontal="center" vertical="center"/>
    </xf>
    <xf numFmtId="0" fontId="42" fillId="0" borderId="138" xfId="0" applyFont="1" applyFill="1" applyBorder="1" applyAlignment="1">
      <alignment horizontal="center" vertical="center"/>
    </xf>
    <xf numFmtId="0" fontId="44" fillId="0" borderId="230" xfId="0" applyFont="1" applyFill="1" applyBorder="1" applyAlignment="1">
      <alignment horizontal="left" vertical="center" wrapText="1"/>
    </xf>
    <xf numFmtId="0" fontId="21" fillId="0" borderId="57" xfId="0" applyFont="1" applyBorder="1" applyAlignment="1">
      <alignment wrapText="1"/>
    </xf>
    <xf numFmtId="0" fontId="21" fillId="0" borderId="231" xfId="0" applyFont="1" applyBorder="1" applyAlignment="1">
      <alignment wrapText="1"/>
    </xf>
    <xf numFmtId="0" fontId="21" fillId="0" borderId="42" xfId="0" applyFont="1" applyBorder="1" applyAlignment="1">
      <alignment wrapText="1"/>
    </xf>
    <xf numFmtId="0" fontId="44" fillId="25" borderId="231" xfId="0" applyFont="1" applyFill="1" applyBorder="1" applyAlignment="1">
      <alignment horizontal="left" vertical="top" wrapText="1"/>
    </xf>
    <xf numFmtId="0" fontId="44" fillId="25" borderId="42" xfId="0" applyFont="1" applyFill="1" applyBorder="1" applyAlignment="1">
      <alignment horizontal="left" vertical="top" wrapText="1"/>
    </xf>
    <xf numFmtId="0" fontId="44" fillId="0" borderId="222" xfId="0" applyFont="1" applyFill="1" applyBorder="1" applyAlignment="1">
      <alignment horizontal="left" wrapText="1"/>
    </xf>
    <xf numFmtId="0" fontId="44" fillId="0" borderId="130" xfId="0" applyFont="1" applyFill="1" applyBorder="1" applyAlignment="1">
      <alignment horizontal="left" wrapText="1"/>
    </xf>
    <xf numFmtId="0" fontId="44" fillId="0" borderId="231" xfId="0" applyFont="1" applyFill="1" applyBorder="1" applyAlignment="1">
      <alignment horizontal="left" vertical="top" wrapText="1"/>
    </xf>
    <xf numFmtId="0" fontId="44" fillId="0" borderId="42" xfId="0" applyFont="1" applyFill="1" applyBorder="1" applyAlignment="1">
      <alignment horizontal="left" vertical="top" wrapText="1"/>
    </xf>
    <xf numFmtId="0" fontId="42" fillId="0" borderId="226" xfId="0" applyFont="1" applyFill="1" applyBorder="1" applyAlignment="1">
      <alignment horizontal="center" vertical="center" wrapText="1"/>
    </xf>
    <xf numFmtId="0" fontId="42" fillId="0" borderId="227" xfId="0" applyFont="1" applyFill="1" applyBorder="1" applyAlignment="1">
      <alignment horizontal="center" vertical="center" wrapText="1"/>
    </xf>
    <xf numFmtId="0" fontId="42" fillId="0" borderId="228" xfId="0" applyFont="1" applyFill="1" applyBorder="1" applyAlignment="1">
      <alignment horizontal="center" vertical="center" wrapText="1"/>
    </xf>
    <xf numFmtId="0" fontId="42" fillId="0" borderId="235" xfId="0" applyFont="1" applyFill="1" applyBorder="1" applyAlignment="1">
      <alignment horizontal="center" vertical="center"/>
    </xf>
    <xf numFmtId="0" fontId="42" fillId="0" borderId="236" xfId="0" applyFont="1" applyFill="1" applyBorder="1" applyAlignment="1">
      <alignment horizontal="center" vertical="center"/>
    </xf>
    <xf numFmtId="0" fontId="42" fillId="0" borderId="34" xfId="0" applyFont="1" applyFill="1" applyBorder="1" applyAlignment="1">
      <alignment horizontal="center" vertical="center" textRotation="90" wrapText="1"/>
    </xf>
    <xf numFmtId="0" fontId="42" fillId="0" borderId="52" xfId="0" applyFont="1" applyFill="1" applyBorder="1" applyAlignment="1">
      <alignment horizontal="center" vertical="center" textRotation="90" wrapText="1"/>
    </xf>
    <xf numFmtId="0" fontId="42" fillId="0" borderId="36" xfId="0" applyFont="1" applyFill="1" applyBorder="1" applyAlignment="1">
      <alignment horizontal="center" vertical="center" textRotation="90" wrapText="1"/>
    </xf>
    <xf numFmtId="0" fontId="42" fillId="0" borderId="237" xfId="0" applyFont="1" applyFill="1" applyBorder="1" applyAlignment="1">
      <alignment horizontal="center" vertical="center"/>
    </xf>
    <xf numFmtId="0" fontId="42" fillId="0" borderId="238" xfId="0" applyFont="1" applyFill="1" applyBorder="1" applyAlignment="1">
      <alignment horizontal="center" vertical="center"/>
    </xf>
    <xf numFmtId="0" fontId="42" fillId="0" borderId="239" xfId="0" applyFont="1" applyFill="1" applyBorder="1" applyAlignment="1">
      <alignment horizontal="center" vertical="center"/>
    </xf>
    <xf numFmtId="0" fontId="42" fillId="0" borderId="240" xfId="0" applyFont="1" applyFill="1" applyBorder="1" applyAlignment="1">
      <alignment horizontal="center" vertical="center"/>
    </xf>
    <xf numFmtId="0" fontId="42" fillId="0" borderId="241" xfId="0" applyFont="1" applyFill="1" applyBorder="1" applyAlignment="1">
      <alignment horizontal="center" vertical="center"/>
    </xf>
    <xf numFmtId="0" fontId="42" fillId="0" borderId="207" xfId="0" applyFont="1" applyFill="1" applyBorder="1" applyAlignment="1">
      <alignment horizontal="center" vertical="center"/>
    </xf>
    <xf numFmtId="0" fontId="42" fillId="0" borderId="193" xfId="0" applyFont="1" applyFill="1" applyBorder="1" applyAlignment="1">
      <alignment horizontal="center" vertical="center"/>
    </xf>
    <xf numFmtId="0" fontId="42" fillId="0" borderId="242" xfId="0" applyFont="1" applyFill="1" applyBorder="1" applyAlignment="1">
      <alignment horizontal="center" vertical="center"/>
    </xf>
    <xf numFmtId="0" fontId="42" fillId="0" borderId="243" xfId="0" applyFont="1" applyFill="1" applyBorder="1" applyAlignment="1">
      <alignment horizontal="center" vertical="center"/>
    </xf>
    <xf numFmtId="0" fontId="42" fillId="0" borderId="169" xfId="0" applyFont="1" applyFill="1" applyBorder="1" applyAlignment="1">
      <alignment horizontal="center" vertical="center"/>
    </xf>
    <xf numFmtId="0" fontId="42" fillId="0" borderId="201" xfId="0" applyFont="1" applyFill="1" applyBorder="1" applyAlignment="1">
      <alignment horizontal="center" vertical="center" textRotation="90" wrapText="1"/>
    </xf>
    <xf numFmtId="0" fontId="42" fillId="0" borderId="161" xfId="0" applyFont="1" applyFill="1" applyBorder="1" applyAlignment="1">
      <alignment horizontal="center" vertical="center" textRotation="90" wrapText="1"/>
    </xf>
    <xf numFmtId="0" fontId="42" fillId="0" borderId="244" xfId="0" applyFont="1" applyFill="1" applyBorder="1" applyAlignment="1">
      <alignment horizontal="center" vertical="center" textRotation="90" wrapText="1"/>
    </xf>
    <xf numFmtId="0" fontId="42" fillId="0" borderId="238" xfId="0" applyFont="1" applyFill="1" applyBorder="1" applyAlignment="1">
      <alignment horizontal="center" vertical="center" wrapText="1"/>
    </xf>
    <xf numFmtId="0" fontId="42" fillId="0" borderId="245" xfId="0" applyFont="1" applyFill="1" applyBorder="1" applyAlignment="1">
      <alignment horizontal="center" vertical="center" textRotation="90" wrapText="1"/>
    </xf>
    <xf numFmtId="1" fontId="42" fillId="0" borderId="246" xfId="0" applyNumberFormat="1" applyFont="1" applyFill="1" applyBorder="1" applyAlignment="1">
      <alignment horizontal="center" vertical="center" textRotation="90" wrapText="1"/>
    </xf>
    <xf numFmtId="1" fontId="42" fillId="0" borderId="32" xfId="0" applyNumberFormat="1" applyFont="1" applyFill="1" applyBorder="1" applyAlignment="1">
      <alignment horizontal="center" vertical="center" textRotation="90" wrapText="1"/>
    </xf>
    <xf numFmtId="1" fontId="42" fillId="0" borderId="225" xfId="0" applyNumberFormat="1" applyFont="1" applyFill="1" applyBorder="1" applyAlignment="1">
      <alignment horizontal="center" vertical="center" textRotation="90" wrapText="1"/>
    </xf>
    <xf numFmtId="0" fontId="42" fillId="0" borderId="10" xfId="0" applyFont="1" applyFill="1" applyBorder="1" applyAlignment="1">
      <alignment horizontal="center" vertical="center" textRotation="90"/>
    </xf>
    <xf numFmtId="0" fontId="42" fillId="0" borderId="36" xfId="0" applyFont="1" applyFill="1" applyBorder="1" applyAlignment="1">
      <alignment horizontal="center" vertical="center" textRotation="90"/>
    </xf>
    <xf numFmtId="0" fontId="42" fillId="0" borderId="48" xfId="0" applyFont="1" applyFill="1" applyBorder="1" applyAlignment="1">
      <alignment horizontal="center" vertical="center" textRotation="90"/>
    </xf>
    <xf numFmtId="0" fontId="42" fillId="0" borderId="247" xfId="0" applyFont="1" applyFill="1" applyBorder="1" applyAlignment="1">
      <alignment horizontal="center" vertical="center" textRotation="90"/>
    </xf>
    <xf numFmtId="0" fontId="42" fillId="0" borderId="200" xfId="0" applyFont="1" applyFill="1" applyBorder="1" applyAlignment="1">
      <alignment horizontal="center" vertical="center" textRotation="90"/>
    </xf>
    <xf numFmtId="0" fontId="42" fillId="0" borderId="202" xfId="0" applyFont="1" applyFill="1" applyBorder="1" applyAlignment="1">
      <alignment horizontal="center" vertical="center" textRotation="90"/>
    </xf>
    <xf numFmtId="0" fontId="20" fillId="0" borderId="132" xfId="0" applyFont="1" applyFill="1" applyBorder="1" applyAlignment="1">
      <alignment horizontal="center"/>
    </xf>
    <xf numFmtId="0" fontId="42" fillId="0" borderId="248" xfId="0" applyFont="1" applyFill="1" applyBorder="1" applyAlignment="1">
      <alignment horizontal="center" vertical="center"/>
    </xf>
    <xf numFmtId="0" fontId="42" fillId="0" borderId="249" xfId="0" applyFont="1" applyFill="1" applyBorder="1" applyAlignment="1">
      <alignment horizontal="center" vertical="center" wrapText="1"/>
    </xf>
    <xf numFmtId="0" fontId="42" fillId="0" borderId="125" xfId="0" applyFont="1" applyFill="1" applyBorder="1" applyAlignment="1">
      <alignment horizontal="center" vertical="center"/>
    </xf>
    <xf numFmtId="0" fontId="42" fillId="0" borderId="245" xfId="0" applyFont="1" applyFill="1" applyBorder="1" applyAlignment="1">
      <alignment horizontal="center" vertical="center"/>
    </xf>
    <xf numFmtId="0" fontId="42" fillId="0" borderId="131" xfId="0" applyFont="1" applyFill="1" applyBorder="1" applyAlignment="1">
      <alignment horizontal="center" vertical="center"/>
    </xf>
    <xf numFmtId="0" fontId="42" fillId="0" borderId="231" xfId="0" applyFont="1" applyFill="1" applyBorder="1" applyAlignment="1">
      <alignment horizontal="center" vertical="center" wrapText="1"/>
    </xf>
    <xf numFmtId="0" fontId="42" fillId="0" borderId="222" xfId="0" applyFont="1" applyFill="1" applyBorder="1" applyAlignment="1">
      <alignment horizontal="center" vertical="center" wrapText="1"/>
    </xf>
    <xf numFmtId="0" fontId="22" fillId="0" borderId="22" xfId="0" applyFont="1" applyBorder="1" applyAlignment="1">
      <alignment/>
    </xf>
    <xf numFmtId="0" fontId="22" fillId="0" borderId="22" xfId="0" applyFont="1" applyBorder="1" applyAlignment="1">
      <alignment horizontal="center"/>
    </xf>
    <xf numFmtId="0" fontId="0" fillId="0" borderId="60" xfId="0" applyFont="1" applyBorder="1" applyAlignment="1">
      <alignment horizont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horizontal="left" vertical="top" wrapText="1"/>
    </xf>
    <xf numFmtId="0" fontId="24" fillId="0" borderId="0" xfId="0" applyFont="1" applyBorder="1" applyAlignment="1">
      <alignment/>
    </xf>
    <xf numFmtId="0" fontId="0" fillId="0" borderId="22" xfId="0" applyFont="1" applyBorder="1" applyAlignment="1">
      <alignment horizontal="center" vertical="center"/>
    </xf>
    <xf numFmtId="0" fontId="0" fillId="0" borderId="197" xfId="0" applyFont="1" applyFill="1" applyBorder="1" applyAlignment="1">
      <alignment/>
    </xf>
    <xf numFmtId="0" fontId="0" fillId="0" borderId="129" xfId="0" applyFont="1" applyFill="1" applyBorder="1" applyAlignment="1">
      <alignment/>
    </xf>
    <xf numFmtId="0" fontId="0" fillId="0" borderId="245" xfId="0" applyFont="1" applyFill="1" applyBorder="1" applyAlignment="1">
      <alignment horizontal="center" vertical="center" textRotation="90" wrapText="1"/>
    </xf>
    <xf numFmtId="0" fontId="0" fillId="0" borderId="131" xfId="0" applyFont="1" applyFill="1" applyBorder="1" applyAlignment="1">
      <alignment horizontal="center" vertical="center" textRotation="90" wrapText="1"/>
    </xf>
    <xf numFmtId="0" fontId="0" fillId="0" borderId="8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46" xfId="0" applyFont="1" applyFill="1" applyBorder="1" applyAlignment="1">
      <alignment/>
    </xf>
    <xf numFmtId="0" fontId="0" fillId="0" borderId="45" xfId="0" applyFont="1" applyFill="1" applyBorder="1" applyAlignment="1">
      <alignment/>
    </xf>
    <xf numFmtId="0" fontId="0" fillId="0" borderId="47" xfId="0" applyFont="1" applyFill="1" applyBorder="1" applyAlignment="1">
      <alignment/>
    </xf>
    <xf numFmtId="0" fontId="0" fillId="0" borderId="27"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95250</xdr:rowOff>
    </xdr:from>
    <xdr:to>
      <xdr:col>65</xdr:col>
      <xdr:colOff>666750</xdr:colOff>
      <xdr:row>43</xdr:row>
      <xdr:rowOff>19050</xdr:rowOff>
    </xdr:to>
    <xdr:pic>
      <xdr:nvPicPr>
        <xdr:cNvPr id="1" name="Рисунок 3" descr="C:\Users\user\Desktop\СКАНЫ\ТПОП.jpg"/>
        <xdr:cNvPicPr preferRelativeResize="1">
          <a:picLocks noChangeAspect="1"/>
        </xdr:cNvPicPr>
      </xdr:nvPicPr>
      <xdr:blipFill>
        <a:blip r:embed="rId1"/>
        <a:stretch>
          <a:fillRect/>
        </a:stretch>
      </xdr:blipFill>
      <xdr:spPr>
        <a:xfrm>
          <a:off x="114300" y="95250"/>
          <a:ext cx="11934825" cy="7096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N82"/>
  <sheetViews>
    <sheetView view="pageBreakPreview" zoomScale="60" zoomScalePageLayoutView="0" workbookViewId="0" topLeftCell="A1">
      <selection activeCell="BR27" sqref="BR27"/>
    </sheetView>
  </sheetViews>
  <sheetFormatPr defaultColWidth="9.00390625" defaultRowHeight="12.75"/>
  <cols>
    <col min="1" max="1" width="1.00390625" style="0" customWidth="1"/>
    <col min="2" max="7" width="2.125" style="0" customWidth="1"/>
    <col min="8" max="8" width="2.00390625" style="0" customWidth="1"/>
    <col min="9" max="9" width="2.125" style="0" customWidth="1"/>
    <col min="10" max="10" width="2.00390625" style="0" customWidth="1"/>
    <col min="11" max="11" width="2.375" style="0" customWidth="1"/>
    <col min="12" max="15" width="2.125" style="0" customWidth="1"/>
    <col min="16" max="16" width="0" style="0" hidden="1" customWidth="1"/>
    <col min="17" max="27" width="2.125" style="0" customWidth="1"/>
    <col min="28" max="28" width="2.00390625" style="0" customWidth="1"/>
    <col min="29" max="29" width="2.375" style="0" customWidth="1"/>
    <col min="30" max="33" width="2.125" style="0" customWidth="1"/>
    <col min="34" max="34" width="2.50390625" style="0" customWidth="1"/>
    <col min="35" max="50" width="2.125" style="0" customWidth="1"/>
    <col min="51" max="51" width="2.875" style="0" customWidth="1"/>
    <col min="52" max="56" width="2.125" style="0" customWidth="1"/>
    <col min="57" max="57" width="3.50390625" style="0" customWidth="1"/>
    <col min="58" max="58" width="4.125" style="0" customWidth="1"/>
    <col min="59" max="59" width="2.875" style="0" customWidth="1"/>
    <col min="60" max="60" width="2.625" style="0" customWidth="1"/>
    <col min="61" max="61" width="2.625" style="0" hidden="1" customWidth="1"/>
    <col min="62" max="63" width="2.875" style="0" customWidth="1"/>
    <col min="64" max="64" width="3.00390625" style="0" customWidth="1"/>
    <col min="65" max="65" width="10.50390625" style="0" customWidth="1"/>
  </cols>
  <sheetData>
    <row r="1" spans="1:65" ht="12.75">
      <c r="A1" s="872"/>
      <c r="B1" s="873"/>
      <c r="C1" s="873"/>
      <c r="D1" s="873"/>
      <c r="E1" s="873"/>
      <c r="F1" s="873"/>
      <c r="G1" s="873"/>
      <c r="H1" s="873"/>
      <c r="I1" s="873"/>
      <c r="J1" s="873"/>
      <c r="K1" s="873"/>
      <c r="L1" s="873"/>
      <c r="M1" s="873"/>
      <c r="N1" s="873"/>
      <c r="O1" s="873"/>
      <c r="P1" s="873"/>
      <c r="Q1" s="873"/>
      <c r="R1" s="873"/>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986"/>
      <c r="AR1" s="986"/>
      <c r="AS1" s="986"/>
      <c r="AT1" s="986"/>
      <c r="AU1" s="986"/>
      <c r="AV1" s="986"/>
      <c r="AW1" s="986"/>
      <c r="AX1" s="875"/>
      <c r="AY1" s="875"/>
      <c r="AZ1" s="875"/>
      <c r="BA1" s="875"/>
      <c r="BB1" s="875"/>
      <c r="BC1" s="875"/>
      <c r="BD1" s="875"/>
      <c r="BE1" s="876"/>
      <c r="BF1" s="876"/>
      <c r="BG1" s="876"/>
      <c r="BH1" s="876"/>
      <c r="BI1" s="876"/>
      <c r="BK1" s="876"/>
      <c r="BL1" s="876"/>
      <c r="BM1" s="872"/>
    </row>
    <row r="2" spans="1:64" ht="12.75">
      <c r="A2" s="872"/>
      <c r="B2" s="877"/>
      <c r="C2" s="877"/>
      <c r="D2" s="877"/>
      <c r="E2" s="877"/>
      <c r="F2" s="877"/>
      <c r="G2" s="877"/>
      <c r="H2" s="877"/>
      <c r="I2" s="877"/>
      <c r="J2" s="877"/>
      <c r="K2" s="877"/>
      <c r="L2" s="877"/>
      <c r="M2" s="877"/>
      <c r="N2" s="877"/>
      <c r="O2" s="877"/>
      <c r="P2" s="877"/>
      <c r="Q2" s="986"/>
      <c r="R2" s="986"/>
      <c r="S2" s="986"/>
      <c r="T2" s="986"/>
      <c r="U2" s="986"/>
      <c r="V2" s="986"/>
      <c r="W2" s="986"/>
      <c r="X2" s="986"/>
      <c r="Y2" s="986"/>
      <c r="Z2" s="986"/>
      <c r="AA2" s="986"/>
      <c r="AB2" s="986"/>
      <c r="AC2" s="986"/>
      <c r="AD2" s="986"/>
      <c r="AE2" s="986"/>
      <c r="AF2" s="986"/>
      <c r="AG2" s="986"/>
      <c r="AH2" s="986"/>
      <c r="AI2" s="986"/>
      <c r="AJ2" s="986"/>
      <c r="AK2" s="986"/>
      <c r="AL2" s="986"/>
      <c r="AM2" s="986"/>
      <c r="AN2" s="986"/>
      <c r="AO2" s="986"/>
      <c r="AP2" s="986"/>
      <c r="AQ2" s="986"/>
      <c r="AR2" s="986"/>
      <c r="AS2" s="986"/>
      <c r="AT2" s="986"/>
      <c r="AU2" s="986"/>
      <c r="AV2" s="986"/>
      <c r="AW2" s="986"/>
      <c r="AX2" s="986"/>
      <c r="AY2" s="986"/>
      <c r="AZ2" s="986"/>
      <c r="BA2" s="875"/>
      <c r="BB2" s="878"/>
      <c r="BC2" s="878"/>
      <c r="BD2" s="878"/>
      <c r="BE2" s="878"/>
      <c r="BF2" s="878"/>
      <c r="BG2" s="878"/>
      <c r="BH2" s="878"/>
      <c r="BI2" s="878"/>
      <c r="BJ2" s="878"/>
      <c r="BK2" s="878"/>
      <c r="BL2" s="878"/>
    </row>
    <row r="3" spans="1:64" ht="12.75">
      <c r="A3" s="872"/>
      <c r="B3" s="874"/>
      <c r="C3" s="874"/>
      <c r="D3" s="874"/>
      <c r="E3" s="874"/>
      <c r="F3" s="874"/>
      <c r="G3" s="874"/>
      <c r="H3" s="874"/>
      <c r="I3" s="874"/>
      <c r="J3" s="874"/>
      <c r="K3" s="874"/>
      <c r="L3" s="874"/>
      <c r="M3" s="874"/>
      <c r="N3" s="874"/>
      <c r="O3" s="877"/>
      <c r="P3" s="877"/>
      <c r="Q3" s="877"/>
      <c r="R3" s="877"/>
      <c r="S3" s="987"/>
      <c r="T3" s="987"/>
      <c r="U3" s="987"/>
      <c r="V3" s="987"/>
      <c r="W3" s="987"/>
      <c r="X3" s="987"/>
      <c r="Y3" s="987"/>
      <c r="Z3" s="987"/>
      <c r="AA3" s="987"/>
      <c r="AB3" s="987"/>
      <c r="AC3" s="987"/>
      <c r="AD3" s="987"/>
      <c r="AE3" s="987"/>
      <c r="AF3" s="987"/>
      <c r="AG3" s="987"/>
      <c r="AH3" s="987"/>
      <c r="AI3" s="987"/>
      <c r="AJ3" s="987"/>
      <c r="AK3" s="987"/>
      <c r="AL3" s="987"/>
      <c r="AM3" s="987"/>
      <c r="AN3" s="987"/>
      <c r="AO3" s="987"/>
      <c r="AP3" s="987"/>
      <c r="AQ3" s="987"/>
      <c r="AR3" s="987"/>
      <c r="AS3" s="987"/>
      <c r="AT3" s="987"/>
      <c r="AU3" s="987"/>
      <c r="AV3" s="987"/>
      <c r="AW3" s="875"/>
      <c r="AX3" s="875"/>
      <c r="AY3" s="875"/>
      <c r="AZ3" s="875"/>
      <c r="BA3" s="875"/>
      <c r="BB3" s="878"/>
      <c r="BC3" s="878"/>
      <c r="BD3" s="878"/>
      <c r="BE3" s="878"/>
      <c r="BF3" s="878"/>
      <c r="BG3" s="878"/>
      <c r="BH3" s="878"/>
      <c r="BI3" s="878"/>
      <c r="BJ3" s="878"/>
      <c r="BK3" s="878"/>
      <c r="BL3" s="878"/>
    </row>
    <row r="4" spans="1:64" ht="12.75">
      <c r="A4" s="872"/>
      <c r="B4" s="874"/>
      <c r="C4" s="874"/>
      <c r="D4" s="874"/>
      <c r="E4" s="874"/>
      <c r="F4" s="874"/>
      <c r="G4" s="874"/>
      <c r="H4" s="874"/>
      <c r="I4" s="874"/>
      <c r="J4" s="874"/>
      <c r="K4" s="874"/>
      <c r="L4" s="874"/>
      <c r="M4" s="874"/>
      <c r="N4" s="874"/>
      <c r="O4" s="877"/>
      <c r="P4" s="877"/>
      <c r="Q4" s="877"/>
      <c r="R4" s="877"/>
      <c r="S4" s="879"/>
      <c r="T4" s="879"/>
      <c r="U4" s="879"/>
      <c r="V4" s="879"/>
      <c r="W4" s="879"/>
      <c r="X4" s="879"/>
      <c r="Y4" s="879"/>
      <c r="Z4" s="879"/>
      <c r="AA4" s="879"/>
      <c r="AB4" s="879"/>
      <c r="AC4" s="879"/>
      <c r="AD4" s="879"/>
      <c r="AE4" s="879"/>
      <c r="AF4" s="879"/>
      <c r="AG4" s="879"/>
      <c r="AH4" s="879"/>
      <c r="AI4" s="879"/>
      <c r="AJ4" s="879"/>
      <c r="AK4" s="879"/>
      <c r="AL4" s="879"/>
      <c r="AM4" s="879"/>
      <c r="AN4" s="879"/>
      <c r="AO4" s="879"/>
      <c r="AP4" s="879"/>
      <c r="AQ4" s="879"/>
      <c r="AR4" s="879"/>
      <c r="AS4" s="879"/>
      <c r="AT4" s="879"/>
      <c r="AU4" s="879"/>
      <c r="AV4" s="879"/>
      <c r="AW4" s="875"/>
      <c r="AX4" s="875"/>
      <c r="AY4" s="875"/>
      <c r="AZ4" s="875"/>
      <c r="BA4" s="875"/>
      <c r="BB4" s="878"/>
      <c r="BC4" s="878"/>
      <c r="BD4" s="878"/>
      <c r="BE4" s="878"/>
      <c r="BF4" s="878"/>
      <c r="BG4" s="878"/>
      <c r="BH4" s="878"/>
      <c r="BI4" s="878"/>
      <c r="BJ4" s="878"/>
      <c r="BK4" s="878"/>
      <c r="BL4" s="878"/>
    </row>
    <row r="5" spans="1:64" ht="12.75">
      <c r="A5" s="872"/>
      <c r="B5" s="874"/>
      <c r="C5" s="874"/>
      <c r="D5" s="874"/>
      <c r="E5" s="874"/>
      <c r="F5" s="874"/>
      <c r="G5" s="874"/>
      <c r="H5" s="874"/>
      <c r="I5" s="874"/>
      <c r="J5" s="874"/>
      <c r="K5" s="874"/>
      <c r="L5" s="874"/>
      <c r="M5" s="874"/>
      <c r="N5" s="874"/>
      <c r="O5" s="877"/>
      <c r="P5" s="877"/>
      <c r="Q5" s="877"/>
      <c r="R5" s="877"/>
      <c r="S5" s="879"/>
      <c r="T5" s="879"/>
      <c r="U5" s="879"/>
      <c r="V5" s="879"/>
      <c r="W5" s="879"/>
      <c r="X5" s="879"/>
      <c r="Y5" s="879"/>
      <c r="Z5" s="879"/>
      <c r="AA5" s="879"/>
      <c r="AB5" s="879"/>
      <c r="AC5" s="879"/>
      <c r="AD5" s="879"/>
      <c r="AE5" s="879"/>
      <c r="AF5" s="879"/>
      <c r="AG5" s="879"/>
      <c r="AH5" s="879"/>
      <c r="AI5" s="879"/>
      <c r="AJ5" s="879"/>
      <c r="AK5" s="879"/>
      <c r="AL5" s="879"/>
      <c r="AM5" s="879"/>
      <c r="AN5" s="879"/>
      <c r="AO5" s="879"/>
      <c r="AP5" s="879"/>
      <c r="AQ5" s="879"/>
      <c r="AR5" s="879"/>
      <c r="AS5" s="879"/>
      <c r="AT5" s="879"/>
      <c r="AU5" s="879"/>
      <c r="AV5" s="879"/>
      <c r="AW5" s="875"/>
      <c r="AX5" s="875"/>
      <c r="AY5" s="875"/>
      <c r="AZ5" s="875"/>
      <c r="BA5" s="875"/>
      <c r="BB5" s="878"/>
      <c r="BC5" s="878"/>
      <c r="BD5" s="878"/>
      <c r="BE5" s="878"/>
      <c r="BF5" s="878"/>
      <c r="BG5" s="878"/>
      <c r="BH5" s="878"/>
      <c r="BI5" s="878"/>
      <c r="BJ5" s="878"/>
      <c r="BK5" s="878"/>
      <c r="BL5" s="878"/>
    </row>
    <row r="6" spans="1:64" ht="12.75">
      <c r="A6" s="872"/>
      <c r="B6" s="874"/>
      <c r="C6" s="874"/>
      <c r="D6" s="874"/>
      <c r="E6" s="874"/>
      <c r="F6" s="874"/>
      <c r="G6" s="874"/>
      <c r="H6" s="874"/>
      <c r="I6" s="874"/>
      <c r="J6" s="874"/>
      <c r="K6" s="874"/>
      <c r="L6" s="874"/>
      <c r="M6" s="874"/>
      <c r="N6" s="874"/>
      <c r="O6" s="877"/>
      <c r="P6" s="877"/>
      <c r="Q6" s="877"/>
      <c r="R6" s="877"/>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5"/>
      <c r="AX6" s="875"/>
      <c r="AY6" s="875"/>
      <c r="AZ6" s="875"/>
      <c r="BA6" s="875"/>
      <c r="BB6" s="878"/>
      <c r="BC6" s="878"/>
      <c r="BD6" s="878"/>
      <c r="BE6" s="878"/>
      <c r="BF6" s="878"/>
      <c r="BG6" s="878"/>
      <c r="BH6" s="878"/>
      <c r="BI6" s="878"/>
      <c r="BJ6" s="878"/>
      <c r="BK6" s="878"/>
      <c r="BL6" s="878"/>
    </row>
    <row r="7" spans="1:64" ht="12.75">
      <c r="A7" s="872"/>
      <c r="B7" s="874"/>
      <c r="C7" s="874"/>
      <c r="D7" s="874"/>
      <c r="E7" s="874"/>
      <c r="F7" s="874"/>
      <c r="G7" s="874"/>
      <c r="H7" s="874"/>
      <c r="I7" s="874"/>
      <c r="J7" s="874"/>
      <c r="K7" s="874"/>
      <c r="L7" s="874"/>
      <c r="M7" s="874"/>
      <c r="N7" s="874"/>
      <c r="O7" s="877"/>
      <c r="P7" s="877"/>
      <c r="Q7" s="877"/>
      <c r="R7" s="877"/>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5"/>
      <c r="AX7" s="875"/>
      <c r="AY7" s="875"/>
      <c r="AZ7" s="875"/>
      <c r="BA7" s="875"/>
      <c r="BB7" s="878"/>
      <c r="BC7" s="878"/>
      <c r="BD7" s="878"/>
      <c r="BE7" s="878"/>
      <c r="BF7" s="878"/>
      <c r="BG7" s="878"/>
      <c r="BH7" s="878"/>
      <c r="BI7" s="878"/>
      <c r="BJ7" s="878"/>
      <c r="BK7" s="878"/>
      <c r="BL7" s="878"/>
    </row>
    <row r="8" spans="1:65" ht="13.5" customHeight="1">
      <c r="A8" s="872"/>
      <c r="B8" s="880"/>
      <c r="C8" s="880"/>
      <c r="D8" s="880"/>
      <c r="E8" s="880"/>
      <c r="F8" s="880"/>
      <c r="G8" s="880"/>
      <c r="H8" s="880"/>
      <c r="I8" s="880"/>
      <c r="J8" s="880"/>
      <c r="K8" s="880"/>
      <c r="L8" s="880"/>
      <c r="M8" s="880"/>
      <c r="N8" s="880"/>
      <c r="O8" s="881"/>
      <c r="P8" s="881"/>
      <c r="Q8" s="882"/>
      <c r="R8" s="882"/>
      <c r="S8" s="875"/>
      <c r="T8" s="875"/>
      <c r="U8" s="875"/>
      <c r="V8" s="875"/>
      <c r="W8" s="883"/>
      <c r="X8" s="874"/>
      <c r="Y8" s="874"/>
      <c r="Z8" s="874"/>
      <c r="AA8" s="874"/>
      <c r="AB8" s="874"/>
      <c r="AC8" s="874"/>
      <c r="AD8" s="874"/>
      <c r="AE8" s="874"/>
      <c r="AF8" s="874"/>
      <c r="AG8" s="874"/>
      <c r="AH8" s="874"/>
      <c r="AI8" s="874"/>
      <c r="AJ8" s="874"/>
      <c r="AK8" s="874"/>
      <c r="AL8" s="874"/>
      <c r="AM8" s="874"/>
      <c r="AN8" s="874"/>
      <c r="AO8" s="874"/>
      <c r="AP8" s="874"/>
      <c r="AQ8" s="875"/>
      <c r="AR8" s="875"/>
      <c r="AS8" s="875"/>
      <c r="AT8" s="875"/>
      <c r="AU8" s="875"/>
      <c r="AV8" s="875"/>
      <c r="AW8" s="875"/>
      <c r="AX8" s="875"/>
      <c r="AY8" s="874"/>
      <c r="AZ8" s="874"/>
      <c r="BA8" s="874"/>
      <c r="BB8" s="874"/>
      <c r="BC8" s="874"/>
      <c r="BD8" s="874"/>
      <c r="BE8" s="884"/>
      <c r="BF8" s="884"/>
      <c r="BG8" s="884"/>
      <c r="BH8" s="884"/>
      <c r="BI8" s="884"/>
      <c r="BJ8" s="885"/>
      <c r="BK8" s="884"/>
      <c r="BL8" s="884"/>
      <c r="BM8" s="886"/>
    </row>
    <row r="9" spans="1:65" ht="13.5" customHeight="1">
      <c r="A9" s="872"/>
      <c r="B9" s="887"/>
      <c r="C9" s="875"/>
      <c r="D9" s="875"/>
      <c r="E9" s="875"/>
      <c r="F9" s="875"/>
      <c r="G9" s="875"/>
      <c r="H9" s="875"/>
      <c r="I9" s="875"/>
      <c r="J9" s="875"/>
      <c r="K9" s="875"/>
      <c r="L9" s="875"/>
      <c r="M9" s="875"/>
      <c r="N9" s="875"/>
      <c r="O9" s="882"/>
      <c r="P9" s="882"/>
      <c r="Q9" s="882"/>
      <c r="R9" s="882"/>
      <c r="S9" s="875"/>
      <c r="T9" s="875"/>
      <c r="U9" s="875"/>
      <c r="V9" s="875"/>
      <c r="W9" s="875"/>
      <c r="X9" s="875"/>
      <c r="Y9" s="875"/>
      <c r="Z9" s="875"/>
      <c r="AA9" s="875"/>
      <c r="AB9" s="875"/>
      <c r="AC9" s="875"/>
      <c r="AD9" s="875"/>
      <c r="AE9" s="875"/>
      <c r="AF9" s="875"/>
      <c r="AG9" s="875"/>
      <c r="AI9" s="875"/>
      <c r="AJ9" s="875"/>
      <c r="AK9" s="875"/>
      <c r="AL9" s="875"/>
      <c r="AM9" s="875"/>
      <c r="AN9" s="875"/>
      <c r="AO9" s="875"/>
      <c r="AP9" s="875"/>
      <c r="AQ9" s="875"/>
      <c r="AR9" s="875"/>
      <c r="AS9" s="875"/>
      <c r="AT9" s="875"/>
      <c r="AU9" s="875"/>
      <c r="AV9" s="875"/>
      <c r="AW9" s="875"/>
      <c r="AX9" s="875"/>
      <c r="AY9" s="874"/>
      <c r="AZ9" s="874"/>
      <c r="BA9" s="874"/>
      <c r="BB9" s="874"/>
      <c r="BC9" s="874"/>
      <c r="BD9" s="888"/>
      <c r="BE9" s="889"/>
      <c r="BF9" s="889"/>
      <c r="BG9" s="889"/>
      <c r="BH9" s="889"/>
      <c r="BI9" s="889"/>
      <c r="BJ9" s="890"/>
      <c r="BK9" s="891"/>
      <c r="BL9" s="888"/>
      <c r="BM9" s="891"/>
    </row>
    <row r="10" spans="1:65" ht="13.5" customHeight="1">
      <c r="A10" s="872"/>
      <c r="B10" s="961"/>
      <c r="C10" s="962"/>
      <c r="D10" s="962"/>
      <c r="E10" s="962"/>
      <c r="F10" s="962"/>
      <c r="G10" s="962"/>
      <c r="H10" s="962"/>
      <c r="I10" s="962"/>
      <c r="J10" s="962"/>
      <c r="K10" s="962"/>
      <c r="L10" s="962"/>
      <c r="M10" s="962"/>
      <c r="N10" s="962"/>
      <c r="O10" s="962"/>
      <c r="P10" s="962"/>
      <c r="Q10" s="963"/>
      <c r="R10" s="963"/>
      <c r="S10" s="875"/>
      <c r="T10" s="875"/>
      <c r="U10" s="875"/>
      <c r="V10" s="875"/>
      <c r="W10" s="874"/>
      <c r="X10" s="874"/>
      <c r="Y10" s="874"/>
      <c r="Z10" s="874"/>
      <c r="AA10" s="874"/>
      <c r="AB10" s="874"/>
      <c r="AC10" s="874"/>
      <c r="AD10" s="874"/>
      <c r="AE10" s="892"/>
      <c r="AF10" s="874"/>
      <c r="AG10" s="874"/>
      <c r="AI10" s="874"/>
      <c r="AJ10" s="874"/>
      <c r="AK10" s="874"/>
      <c r="AL10" s="874"/>
      <c r="AM10" s="874"/>
      <c r="AN10" s="874"/>
      <c r="AO10" s="874"/>
      <c r="AP10" s="875"/>
      <c r="AQ10" s="875"/>
      <c r="AR10" s="875"/>
      <c r="AS10" s="875"/>
      <c r="AT10" s="875"/>
      <c r="AU10" s="875"/>
      <c r="AV10" s="875"/>
      <c r="AW10" s="875"/>
      <c r="AX10" s="875"/>
      <c r="AY10" s="964"/>
      <c r="AZ10" s="964"/>
      <c r="BA10" s="964"/>
      <c r="BB10" s="964"/>
      <c r="BC10" s="964"/>
      <c r="BD10" s="964"/>
      <c r="BE10" s="964"/>
      <c r="BF10" s="964"/>
      <c r="BG10" s="964"/>
      <c r="BH10" s="964"/>
      <c r="BI10" s="964"/>
      <c r="BJ10" s="964"/>
      <c r="BK10" s="964"/>
      <c r="BL10" s="964"/>
      <c r="BM10" s="964"/>
    </row>
    <row r="11" spans="1:63" ht="13.5" customHeight="1">
      <c r="A11" s="872"/>
      <c r="B11" s="875"/>
      <c r="C11" s="875"/>
      <c r="D11" s="875"/>
      <c r="E11" s="875"/>
      <c r="F11" s="875"/>
      <c r="G11" s="875"/>
      <c r="H11" s="875"/>
      <c r="I11" s="875"/>
      <c r="J11" s="875"/>
      <c r="K11" s="875"/>
      <c r="L11" s="875"/>
      <c r="M11" s="875"/>
      <c r="N11" s="875"/>
      <c r="O11" s="882"/>
      <c r="P11" s="882"/>
      <c r="Q11" s="882"/>
      <c r="R11" s="882"/>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5"/>
      <c r="AY11" s="965"/>
      <c r="AZ11" s="965"/>
      <c r="BA11" s="965"/>
      <c r="BB11" s="978"/>
      <c r="BC11" s="978"/>
      <c r="BD11" s="978"/>
      <c r="BE11" s="979"/>
      <c r="BF11" s="979"/>
      <c r="BG11" s="979"/>
      <c r="BH11" s="979"/>
      <c r="BI11" s="979"/>
      <c r="BJ11" s="979"/>
      <c r="BK11" s="960"/>
    </row>
    <row r="12" spans="1:65" ht="13.5" customHeight="1">
      <c r="A12" s="872"/>
      <c r="B12" s="875"/>
      <c r="C12" s="875"/>
      <c r="D12" s="875"/>
      <c r="E12" s="875"/>
      <c r="F12" s="875"/>
      <c r="G12" s="875"/>
      <c r="H12" s="875"/>
      <c r="I12" s="875"/>
      <c r="J12" s="875"/>
      <c r="K12" s="875"/>
      <c r="L12" s="875"/>
      <c r="M12" s="875"/>
      <c r="N12" s="875"/>
      <c r="O12" s="882"/>
      <c r="P12" s="882"/>
      <c r="Q12" s="882"/>
      <c r="R12" s="882"/>
      <c r="S12" s="875"/>
      <c r="T12" s="875"/>
      <c r="U12" s="875"/>
      <c r="V12" s="875"/>
      <c r="W12" s="875"/>
      <c r="X12" s="875"/>
      <c r="Y12" s="875"/>
      <c r="Z12" s="875"/>
      <c r="AA12" s="875"/>
      <c r="AB12" s="875"/>
      <c r="AC12" s="875"/>
      <c r="AD12" s="875"/>
      <c r="AE12" s="875"/>
      <c r="AF12" s="875"/>
      <c r="AG12" s="875"/>
      <c r="AH12" s="875"/>
      <c r="AI12" s="875"/>
      <c r="AJ12" s="875"/>
      <c r="AK12" s="875"/>
      <c r="AL12" s="875"/>
      <c r="AM12" s="875"/>
      <c r="AN12" s="875"/>
      <c r="AO12" s="875"/>
      <c r="AP12" s="875"/>
      <c r="AQ12" s="875"/>
      <c r="AR12" s="875"/>
      <c r="AS12" s="875"/>
      <c r="AT12" s="875"/>
      <c r="AU12" s="875"/>
      <c r="AV12" s="875"/>
      <c r="AW12" s="875"/>
      <c r="AX12" s="875"/>
      <c r="AY12" s="874"/>
      <c r="AZ12" s="874"/>
      <c r="BA12" s="874"/>
      <c r="BB12" s="874"/>
      <c r="BC12" s="874"/>
      <c r="BD12" s="874"/>
      <c r="BE12" s="893"/>
      <c r="BF12" s="893"/>
      <c r="BG12" s="893"/>
      <c r="BH12" s="890"/>
      <c r="BI12" s="890"/>
      <c r="BJ12" s="890"/>
      <c r="BK12" s="890"/>
      <c r="BL12" s="890"/>
      <c r="BM12" s="890"/>
    </row>
    <row r="13" spans="1:65" ht="13.5" customHeight="1">
      <c r="A13" s="872"/>
      <c r="B13" s="875"/>
      <c r="C13" s="875"/>
      <c r="D13" s="875"/>
      <c r="E13" s="875"/>
      <c r="F13" s="875"/>
      <c r="G13" s="875"/>
      <c r="H13" s="875"/>
      <c r="I13" s="875"/>
      <c r="J13" s="875"/>
      <c r="K13" s="875"/>
      <c r="L13" s="875"/>
      <c r="M13" s="875"/>
      <c r="N13" s="875"/>
      <c r="O13" s="882"/>
      <c r="P13" s="882"/>
      <c r="Q13" s="882"/>
      <c r="R13" s="882"/>
      <c r="S13" s="875"/>
      <c r="T13" s="875"/>
      <c r="U13" s="875"/>
      <c r="V13" s="875"/>
      <c r="W13" s="875"/>
      <c r="X13" s="875"/>
      <c r="Y13" s="875"/>
      <c r="Z13" s="875"/>
      <c r="AA13" s="875"/>
      <c r="AB13" s="875"/>
      <c r="AC13" s="875"/>
      <c r="AD13" s="875"/>
      <c r="AE13" s="875"/>
      <c r="AF13" s="875"/>
      <c r="AG13" s="875"/>
      <c r="AH13" s="875"/>
      <c r="AI13" s="875"/>
      <c r="AJ13" s="875"/>
      <c r="AK13" s="875"/>
      <c r="AL13" s="875"/>
      <c r="AM13" s="875"/>
      <c r="AN13" s="875"/>
      <c r="AO13" s="875"/>
      <c r="AP13" s="875"/>
      <c r="AQ13" s="875"/>
      <c r="AR13" s="875"/>
      <c r="AS13" s="875"/>
      <c r="AT13" s="875"/>
      <c r="AU13" s="875"/>
      <c r="AV13" s="875"/>
      <c r="AW13" s="875"/>
      <c r="AX13" s="875"/>
      <c r="AY13" s="875"/>
      <c r="AZ13" s="875"/>
      <c r="BA13" s="875"/>
      <c r="BB13" s="875"/>
      <c r="BC13" s="875"/>
      <c r="BD13" s="875"/>
      <c r="BE13" s="872"/>
      <c r="BF13" s="872"/>
      <c r="BG13" s="872"/>
      <c r="BH13" s="878"/>
      <c r="BI13" s="878"/>
      <c r="BJ13" s="878"/>
      <c r="BK13" s="878"/>
      <c r="BL13" s="878"/>
      <c r="BM13" s="878"/>
    </row>
    <row r="14" spans="1:65" ht="13.5" customHeight="1">
      <c r="A14" s="872"/>
      <c r="B14" s="875"/>
      <c r="C14" s="875"/>
      <c r="D14" s="875"/>
      <c r="E14" s="875"/>
      <c r="F14" s="875"/>
      <c r="G14" s="875"/>
      <c r="H14" s="875"/>
      <c r="I14" s="875"/>
      <c r="J14" s="875"/>
      <c r="K14" s="875"/>
      <c r="L14" s="875"/>
      <c r="M14" s="875"/>
      <c r="N14" s="875"/>
      <c r="O14" s="882"/>
      <c r="P14" s="882"/>
      <c r="Q14" s="882"/>
      <c r="R14" s="882"/>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c r="AP14" s="875"/>
      <c r="AQ14" s="875"/>
      <c r="AR14" s="875"/>
      <c r="AS14" s="875"/>
      <c r="AT14" s="875"/>
      <c r="AU14" s="875"/>
      <c r="AV14" s="875"/>
      <c r="AW14" s="875"/>
      <c r="AX14" s="875"/>
      <c r="AY14" s="875"/>
      <c r="AZ14" s="875"/>
      <c r="BA14" s="875"/>
      <c r="BB14" s="875"/>
      <c r="BC14" s="875"/>
      <c r="BD14" s="875"/>
      <c r="BE14" s="872"/>
      <c r="BF14" s="872"/>
      <c r="BG14" s="872"/>
      <c r="BH14" s="878"/>
      <c r="BI14" s="878"/>
      <c r="BJ14" s="878"/>
      <c r="BK14" s="878"/>
      <c r="BL14" s="878"/>
      <c r="BM14" s="878"/>
    </row>
    <row r="15" spans="1:65" ht="13.5" customHeight="1">
      <c r="A15" s="872"/>
      <c r="B15" s="875"/>
      <c r="C15" s="875"/>
      <c r="D15" s="875"/>
      <c r="E15" s="875"/>
      <c r="F15" s="875"/>
      <c r="G15" s="875"/>
      <c r="H15" s="875"/>
      <c r="I15" s="875"/>
      <c r="J15" s="875"/>
      <c r="K15" s="875"/>
      <c r="L15" s="875"/>
      <c r="M15" s="875"/>
      <c r="N15" s="875"/>
      <c r="O15" s="882"/>
      <c r="P15" s="882"/>
      <c r="Q15" s="882"/>
      <c r="R15" s="882"/>
      <c r="S15" s="875"/>
      <c r="T15" s="875"/>
      <c r="U15" s="875"/>
      <c r="V15" s="875"/>
      <c r="W15" s="875"/>
      <c r="X15" s="875"/>
      <c r="Y15" s="875"/>
      <c r="Z15" s="875"/>
      <c r="AA15" s="875"/>
      <c r="AB15" s="875"/>
      <c r="AC15" s="875"/>
      <c r="AD15" s="875"/>
      <c r="AE15" s="875"/>
      <c r="AF15" s="875"/>
      <c r="AG15" s="875"/>
      <c r="AH15" s="875"/>
      <c r="AI15" s="875"/>
      <c r="AJ15" s="875"/>
      <c r="AK15" s="875"/>
      <c r="AL15" s="875"/>
      <c r="AM15" s="875"/>
      <c r="AN15" s="875"/>
      <c r="AO15" s="875"/>
      <c r="AP15" s="875"/>
      <c r="AQ15" s="875"/>
      <c r="AR15" s="875"/>
      <c r="AS15" s="875"/>
      <c r="AT15" s="875"/>
      <c r="AU15" s="875"/>
      <c r="AV15" s="875"/>
      <c r="AW15" s="875"/>
      <c r="AX15" s="875"/>
      <c r="AY15" s="875"/>
      <c r="AZ15" s="875"/>
      <c r="BA15" s="875"/>
      <c r="BB15" s="875"/>
      <c r="BC15" s="875"/>
      <c r="BD15" s="875"/>
      <c r="BE15" s="872"/>
      <c r="BF15" s="872"/>
      <c r="BG15" s="872"/>
      <c r="BH15" s="878"/>
      <c r="BI15" s="878"/>
      <c r="BJ15" s="878"/>
      <c r="BK15" s="878"/>
      <c r="BL15" s="878"/>
      <c r="BM15" s="878"/>
    </row>
    <row r="16" spans="1:65" ht="13.5" customHeight="1">
      <c r="A16" s="872"/>
      <c r="B16" s="872"/>
      <c r="C16" s="872"/>
      <c r="D16" s="872"/>
      <c r="E16" s="872"/>
      <c r="F16" s="872"/>
      <c r="G16" s="872"/>
      <c r="H16" s="872"/>
      <c r="I16" s="872"/>
      <c r="J16" s="872"/>
      <c r="K16" s="872"/>
      <c r="L16" s="872"/>
      <c r="M16" s="872"/>
      <c r="N16" s="872"/>
      <c r="O16" s="872"/>
      <c r="P16" s="875"/>
      <c r="Q16" s="875"/>
      <c r="R16" s="875"/>
      <c r="S16" s="875"/>
      <c r="T16" s="875"/>
      <c r="U16" s="875"/>
      <c r="V16" s="875"/>
      <c r="W16" s="875"/>
      <c r="X16" s="875"/>
      <c r="Y16" s="875"/>
      <c r="Z16" s="875"/>
      <c r="AA16" s="875"/>
      <c r="AB16" s="875"/>
      <c r="AC16" s="988"/>
      <c r="AD16" s="988"/>
      <c r="AE16" s="988"/>
      <c r="AF16" s="988"/>
      <c r="AG16" s="988"/>
      <c r="AH16" s="988"/>
      <c r="AI16" s="988"/>
      <c r="AJ16" s="988"/>
      <c r="AK16" s="988"/>
      <c r="AL16" s="988"/>
      <c r="AM16" s="988"/>
      <c r="AN16" s="988"/>
      <c r="AO16" s="988"/>
      <c r="AP16" s="988"/>
      <c r="AQ16" s="988"/>
      <c r="AR16" s="988"/>
      <c r="AS16" s="894"/>
      <c r="AT16" s="875"/>
      <c r="AU16" s="875"/>
      <c r="AV16" s="875"/>
      <c r="AW16" s="875"/>
      <c r="AX16" s="875"/>
      <c r="AY16" s="875"/>
      <c r="AZ16" s="895"/>
      <c r="BA16" s="895"/>
      <c r="BB16" s="895"/>
      <c r="BC16" s="878"/>
      <c r="BD16" s="878"/>
      <c r="BE16" s="872"/>
      <c r="BF16" s="872"/>
      <c r="BG16" s="872"/>
      <c r="BH16" s="872"/>
      <c r="BI16" s="872"/>
      <c r="BJ16" s="872"/>
      <c r="BK16" s="872"/>
      <c r="BL16" s="872"/>
      <c r="BM16" s="872"/>
    </row>
    <row r="17" spans="1:65" ht="13.5" customHeight="1">
      <c r="A17" s="872"/>
      <c r="B17" s="872"/>
      <c r="C17" s="872"/>
      <c r="D17" s="872"/>
      <c r="E17" s="872"/>
      <c r="F17" s="872"/>
      <c r="G17" s="872"/>
      <c r="H17" s="872"/>
      <c r="I17" s="872"/>
      <c r="J17" s="872"/>
      <c r="K17" s="872"/>
      <c r="L17" s="986"/>
      <c r="M17" s="986"/>
      <c r="N17" s="986"/>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896"/>
      <c r="BH17" s="896"/>
      <c r="BI17" s="896"/>
      <c r="BJ17" s="897"/>
      <c r="BK17" s="897"/>
      <c r="BL17" s="898"/>
      <c r="BM17" s="898"/>
    </row>
    <row r="18" spans="1:65" ht="19.5" customHeight="1">
      <c r="A18" s="872"/>
      <c r="B18" s="872"/>
      <c r="C18" s="872"/>
      <c r="D18" s="872"/>
      <c r="E18" s="872"/>
      <c r="F18" s="894"/>
      <c r="G18" s="894"/>
      <c r="H18" s="894"/>
      <c r="I18" s="872"/>
      <c r="J18" s="872"/>
      <c r="K18" s="872"/>
      <c r="L18" s="872"/>
      <c r="M18" s="872"/>
      <c r="N18" s="872"/>
      <c r="O18" s="872"/>
      <c r="P18" s="875"/>
      <c r="Q18" s="991"/>
      <c r="R18" s="992"/>
      <c r="S18" s="992"/>
      <c r="T18" s="992"/>
      <c r="U18" s="992"/>
      <c r="V18" s="992"/>
      <c r="W18" s="992"/>
      <c r="X18" s="992"/>
      <c r="Y18" s="992"/>
      <c r="Z18" s="992"/>
      <c r="AA18" s="992"/>
      <c r="AB18" s="992"/>
      <c r="AC18" s="992"/>
      <c r="AD18" s="992"/>
      <c r="AE18" s="992"/>
      <c r="AF18" s="992"/>
      <c r="AG18" s="992"/>
      <c r="AH18" s="992"/>
      <c r="AI18" s="992"/>
      <c r="AJ18" s="992"/>
      <c r="AK18" s="992"/>
      <c r="AL18" s="992"/>
      <c r="AM18" s="992"/>
      <c r="AN18" s="992"/>
      <c r="AO18" s="992"/>
      <c r="AP18" s="992"/>
      <c r="AQ18" s="992"/>
      <c r="AR18" s="992"/>
      <c r="AS18" s="992"/>
      <c r="AT18" s="992"/>
      <c r="AU18" s="992"/>
      <c r="AV18" s="992"/>
      <c r="AW18" s="992"/>
      <c r="AX18" s="992"/>
      <c r="AY18" s="992"/>
      <c r="AZ18" s="992"/>
      <c r="BA18" s="992"/>
      <c r="BB18" s="895"/>
      <c r="BC18" s="878"/>
      <c r="BD18" s="878"/>
      <c r="BE18" s="896"/>
      <c r="BF18" s="896"/>
      <c r="BG18" s="896"/>
      <c r="BH18" s="896"/>
      <c r="BI18" s="896"/>
      <c r="BJ18" s="896"/>
      <c r="BK18" s="896"/>
      <c r="BL18" s="897"/>
      <c r="BM18" s="898"/>
    </row>
    <row r="19" spans="1:65" ht="13.5" customHeight="1">
      <c r="A19" s="872"/>
      <c r="B19" s="872"/>
      <c r="C19" s="872"/>
      <c r="D19" s="872"/>
      <c r="E19" s="872"/>
      <c r="F19" s="872"/>
      <c r="G19" s="872"/>
      <c r="H19" s="872"/>
      <c r="I19" s="872"/>
      <c r="J19" s="872"/>
      <c r="K19" s="872"/>
      <c r="L19" s="872"/>
      <c r="M19" s="872"/>
      <c r="N19" s="872"/>
      <c r="O19" s="872"/>
      <c r="P19" s="875"/>
      <c r="Q19" s="875"/>
      <c r="R19" s="875"/>
      <c r="S19" s="875"/>
      <c r="T19" s="875"/>
      <c r="U19" s="875"/>
      <c r="V19" s="875"/>
      <c r="W19" s="875"/>
      <c r="X19" s="875"/>
      <c r="Y19" s="875"/>
      <c r="Z19" s="875"/>
      <c r="AA19" s="875"/>
      <c r="AB19" s="875"/>
      <c r="AC19" s="875"/>
      <c r="AD19" s="875"/>
      <c r="AE19" s="875"/>
      <c r="AF19" s="875"/>
      <c r="AG19" s="899"/>
      <c r="AH19" s="899"/>
      <c r="AI19" s="899"/>
      <c r="AJ19" s="899"/>
      <c r="AK19" s="899"/>
      <c r="AL19" s="899"/>
      <c r="AM19" s="899"/>
      <c r="AN19" s="899"/>
      <c r="AO19" s="899"/>
      <c r="AP19" s="899"/>
      <c r="AQ19" s="899"/>
      <c r="AR19" s="899"/>
      <c r="AS19" s="899"/>
      <c r="AT19" s="899"/>
      <c r="AU19" s="899"/>
      <c r="AV19" s="899"/>
      <c r="AW19" s="899"/>
      <c r="AX19" s="899"/>
      <c r="AY19" s="875"/>
      <c r="AZ19" s="900"/>
      <c r="BA19" s="900"/>
      <c r="BB19" s="895"/>
      <c r="BC19" s="878"/>
      <c r="BD19" s="878"/>
      <c r="BE19" s="898"/>
      <c r="BF19" s="896"/>
      <c r="BG19" s="896"/>
      <c r="BH19" s="896"/>
      <c r="BI19" s="896"/>
      <c r="BJ19" s="896"/>
      <c r="BK19" s="896"/>
      <c r="BL19" s="897"/>
      <c r="BM19" s="898"/>
    </row>
    <row r="20" spans="1:65" ht="13.5" customHeight="1">
      <c r="A20" s="872"/>
      <c r="B20" s="872"/>
      <c r="C20" s="872"/>
      <c r="D20" s="872"/>
      <c r="E20" s="872"/>
      <c r="F20" s="872"/>
      <c r="G20" s="872"/>
      <c r="H20" s="872"/>
      <c r="I20" s="872"/>
      <c r="J20" s="872"/>
      <c r="K20" s="872"/>
      <c r="L20" s="872"/>
      <c r="M20" s="872"/>
      <c r="N20" s="872"/>
      <c r="O20" s="872"/>
      <c r="P20" s="875"/>
      <c r="Q20" s="875"/>
      <c r="R20" s="875"/>
      <c r="S20" s="875"/>
      <c r="T20" s="875"/>
      <c r="U20" s="875"/>
      <c r="V20" s="875"/>
      <c r="W20" s="875"/>
      <c r="X20" s="875"/>
      <c r="Y20" s="875"/>
      <c r="Z20" s="875"/>
      <c r="AA20" s="875"/>
      <c r="AB20" s="875"/>
      <c r="AC20" s="875"/>
      <c r="AD20" s="875"/>
      <c r="AE20" s="875"/>
      <c r="AF20" s="875"/>
      <c r="AG20" s="899"/>
      <c r="AH20" s="899"/>
      <c r="AI20" s="899"/>
      <c r="AJ20" s="899"/>
      <c r="AK20" s="899"/>
      <c r="AL20" s="899"/>
      <c r="AM20" s="899"/>
      <c r="AN20" s="899"/>
      <c r="AO20" s="899"/>
      <c r="AP20" s="899"/>
      <c r="AQ20" s="899"/>
      <c r="AR20" s="899"/>
      <c r="AS20" s="899"/>
      <c r="AT20" s="899"/>
      <c r="AU20" s="899"/>
      <c r="AV20" s="899"/>
      <c r="AW20" s="899"/>
      <c r="AX20" s="899"/>
      <c r="AY20" s="875"/>
      <c r="AZ20" s="900"/>
      <c r="BA20" s="900"/>
      <c r="BB20" s="895"/>
      <c r="BC20" s="878"/>
      <c r="BD20" s="878"/>
      <c r="BE20" s="898"/>
      <c r="BF20" s="896"/>
      <c r="BG20" s="896"/>
      <c r="BH20" s="896"/>
      <c r="BI20" s="896"/>
      <c r="BJ20" s="896"/>
      <c r="BK20" s="896"/>
      <c r="BL20" s="897"/>
      <c r="BM20" s="898"/>
    </row>
    <row r="21" spans="1:65" ht="13.5" customHeight="1">
      <c r="A21" s="872"/>
      <c r="B21" s="872"/>
      <c r="C21" s="872"/>
      <c r="D21" s="872"/>
      <c r="E21" s="872"/>
      <c r="F21" s="872"/>
      <c r="G21" s="872"/>
      <c r="H21" s="872"/>
      <c r="I21" s="872"/>
      <c r="J21" s="872"/>
      <c r="K21" s="872"/>
      <c r="L21" s="872"/>
      <c r="M21" s="872"/>
      <c r="N21" s="872"/>
      <c r="O21" s="872"/>
      <c r="P21" s="875"/>
      <c r="Q21" s="875"/>
      <c r="R21" s="875"/>
      <c r="S21" s="875"/>
      <c r="T21" s="875"/>
      <c r="U21" s="875"/>
      <c r="V21" s="875"/>
      <c r="W21" s="875"/>
      <c r="X21" s="875"/>
      <c r="Y21" s="875"/>
      <c r="Z21" s="875"/>
      <c r="AA21" s="875"/>
      <c r="AB21" s="875"/>
      <c r="AC21" s="875"/>
      <c r="AD21" s="875"/>
      <c r="AE21" s="875"/>
      <c r="AF21" s="875"/>
      <c r="AG21" s="899"/>
      <c r="AH21" s="899"/>
      <c r="AI21" s="899"/>
      <c r="AJ21" s="899"/>
      <c r="AK21" s="993"/>
      <c r="AL21" s="994"/>
      <c r="AM21" s="994"/>
      <c r="AN21" s="994"/>
      <c r="AO21" s="994"/>
      <c r="AP21" s="994"/>
      <c r="AQ21" s="994"/>
      <c r="AR21" s="994"/>
      <c r="AS21" s="994"/>
      <c r="AT21" s="899"/>
      <c r="AU21" s="989"/>
      <c r="AV21" s="990"/>
      <c r="AW21" s="990"/>
      <c r="AX21" s="990"/>
      <c r="AY21" s="990"/>
      <c r="AZ21" s="900"/>
      <c r="BA21" s="900"/>
      <c r="BB21" s="895"/>
      <c r="BC21" s="878"/>
      <c r="BD21" s="878"/>
      <c r="BE21" s="898"/>
      <c r="BF21" s="896"/>
      <c r="BG21" s="896"/>
      <c r="BH21" s="896"/>
      <c r="BI21" s="896"/>
      <c r="BJ21" s="896"/>
      <c r="BK21" s="896"/>
      <c r="BL21" s="897"/>
      <c r="BM21" s="898"/>
    </row>
    <row r="22" spans="1:65" ht="13.5" customHeight="1">
      <c r="A22" s="872"/>
      <c r="B22" s="872"/>
      <c r="C22" s="872"/>
      <c r="D22" s="872"/>
      <c r="E22" s="872"/>
      <c r="F22" s="902"/>
      <c r="G22" s="902"/>
      <c r="H22" s="902"/>
      <c r="I22" s="903"/>
      <c r="J22" s="903"/>
      <c r="K22" s="872"/>
      <c r="L22" s="872"/>
      <c r="M22" s="872"/>
      <c r="N22" s="872"/>
      <c r="O22" s="872"/>
      <c r="P22" s="875"/>
      <c r="Q22" s="875"/>
      <c r="R22" s="875"/>
      <c r="S22" s="875"/>
      <c r="T22" s="875"/>
      <c r="U22" s="875"/>
      <c r="V22" s="875"/>
      <c r="W22" s="875"/>
      <c r="X22" s="875"/>
      <c r="Y22" s="879"/>
      <c r="Z22" s="879"/>
      <c r="AA22" s="879"/>
      <c r="AB22" s="879"/>
      <c r="AC22" s="879"/>
      <c r="AD22" s="875"/>
      <c r="AE22" s="875"/>
      <c r="AF22" s="875"/>
      <c r="AG22" s="904"/>
      <c r="AH22" s="904"/>
      <c r="AI22" s="904"/>
      <c r="AJ22" s="904"/>
      <c r="AK22" s="904"/>
      <c r="AL22" s="904"/>
      <c r="AM22" s="987"/>
      <c r="AN22" s="987"/>
      <c r="AO22" s="987"/>
      <c r="AP22" s="987"/>
      <c r="AQ22" s="987"/>
      <c r="AR22" s="987"/>
      <c r="AS22" s="987"/>
      <c r="AT22" s="899"/>
      <c r="AU22" s="995"/>
      <c r="AV22" s="995"/>
      <c r="AW22" s="995"/>
      <c r="AX22" s="995"/>
      <c r="AY22" s="995"/>
      <c r="AZ22" s="995"/>
      <c r="BA22" s="996"/>
      <c r="BB22" s="996"/>
      <c r="BC22" s="996"/>
      <c r="BD22" s="996"/>
      <c r="BE22" s="996"/>
      <c r="BF22" s="896"/>
      <c r="BG22" s="896"/>
      <c r="BH22" s="896"/>
      <c r="BI22" s="896"/>
      <c r="BJ22" s="896"/>
      <c r="BK22" s="896"/>
      <c r="BL22" s="897"/>
      <c r="BM22" s="898"/>
    </row>
    <row r="23" spans="1:65" ht="13.5" customHeight="1">
      <c r="A23" s="872"/>
      <c r="B23" s="872"/>
      <c r="C23" s="872"/>
      <c r="D23" s="872"/>
      <c r="E23" s="872"/>
      <c r="F23" s="902"/>
      <c r="G23" s="902"/>
      <c r="H23" s="902"/>
      <c r="I23" s="903"/>
      <c r="J23" s="903"/>
      <c r="K23" s="872"/>
      <c r="L23" s="872"/>
      <c r="M23" s="872"/>
      <c r="N23" s="872"/>
      <c r="O23" s="872"/>
      <c r="P23" s="875"/>
      <c r="Q23" s="875"/>
      <c r="R23" s="875"/>
      <c r="S23" s="875"/>
      <c r="T23" s="875"/>
      <c r="U23" s="875"/>
      <c r="V23" s="875"/>
      <c r="W23" s="875"/>
      <c r="X23" s="875"/>
      <c r="Y23" s="879"/>
      <c r="Z23" s="879"/>
      <c r="AA23" s="879"/>
      <c r="AB23" s="879"/>
      <c r="AC23" s="879"/>
      <c r="AD23" s="875"/>
      <c r="AE23" s="875"/>
      <c r="AF23" s="875"/>
      <c r="AG23" s="904"/>
      <c r="AH23" s="904"/>
      <c r="AI23" s="904"/>
      <c r="AJ23" s="904"/>
      <c r="AK23" s="904"/>
      <c r="AL23" s="904"/>
      <c r="AM23" s="904"/>
      <c r="AN23" s="904"/>
      <c r="AO23" s="904"/>
      <c r="AP23" s="904"/>
      <c r="AQ23" s="904"/>
      <c r="AR23" s="904"/>
      <c r="AS23" s="906"/>
      <c r="AT23" s="899"/>
      <c r="AU23" s="905"/>
      <c r="AV23" s="904"/>
      <c r="AW23" s="904"/>
      <c r="AX23" s="904"/>
      <c r="AY23" s="875"/>
      <c r="AZ23" s="900"/>
      <c r="BA23" s="900"/>
      <c r="BB23" s="895"/>
      <c r="BC23" s="878"/>
      <c r="BD23" s="878"/>
      <c r="BE23" s="898"/>
      <c r="BF23" s="896"/>
      <c r="BG23" s="896"/>
      <c r="BH23" s="896"/>
      <c r="BI23" s="896"/>
      <c r="BJ23" s="896"/>
      <c r="BK23" s="896"/>
      <c r="BL23" s="897"/>
      <c r="BM23" s="898"/>
    </row>
    <row r="24" spans="1:65" ht="10.5" customHeight="1">
      <c r="A24" s="872"/>
      <c r="B24" s="872"/>
      <c r="C24" s="872"/>
      <c r="D24" s="872"/>
      <c r="E24" s="872"/>
      <c r="F24" s="872"/>
      <c r="G24" s="872"/>
      <c r="H24" s="872"/>
      <c r="I24" s="872"/>
      <c r="J24" s="872"/>
      <c r="K24" s="872"/>
      <c r="L24" s="872"/>
      <c r="M24" s="872"/>
      <c r="N24" s="872"/>
      <c r="O24" s="872"/>
      <c r="P24" s="875"/>
      <c r="Q24" s="875"/>
      <c r="R24" s="875"/>
      <c r="S24" s="875"/>
      <c r="T24" s="875"/>
      <c r="U24" s="875"/>
      <c r="V24" s="875"/>
      <c r="W24" s="875"/>
      <c r="X24" s="875"/>
      <c r="Y24" s="875"/>
      <c r="Z24" s="875"/>
      <c r="AA24" s="875"/>
      <c r="AB24" s="875"/>
      <c r="AC24" s="875"/>
      <c r="AD24" s="875"/>
      <c r="AE24" s="875"/>
      <c r="AF24" s="875"/>
      <c r="AG24" s="901"/>
      <c r="AH24" s="899"/>
      <c r="AI24" s="899"/>
      <c r="AJ24" s="899"/>
      <c r="AK24" s="899"/>
      <c r="AL24" s="899"/>
      <c r="AM24" s="899"/>
      <c r="AN24" s="899"/>
      <c r="AO24" s="899"/>
      <c r="AP24" s="899"/>
      <c r="AQ24" s="899"/>
      <c r="AR24" s="899"/>
      <c r="AS24" s="879"/>
      <c r="AT24" s="904"/>
      <c r="AU24" s="904"/>
      <c r="AV24" s="899"/>
      <c r="AW24" s="899"/>
      <c r="AX24" s="899"/>
      <c r="AY24" s="875"/>
      <c r="AZ24" s="900"/>
      <c r="BA24" s="900"/>
      <c r="BB24" s="895"/>
      <c r="BC24" s="878"/>
      <c r="BD24" s="878"/>
      <c r="BE24" s="898"/>
      <c r="BF24" s="896"/>
      <c r="BG24" s="896"/>
      <c r="BH24" s="896"/>
      <c r="BI24" s="896"/>
      <c r="BJ24" s="896"/>
      <c r="BK24" s="896"/>
      <c r="BL24" s="897"/>
      <c r="BM24" s="898"/>
    </row>
    <row r="25" spans="1:65" ht="13.5" customHeight="1">
      <c r="A25" s="872"/>
      <c r="B25" s="872"/>
      <c r="C25" s="872"/>
      <c r="D25" s="872"/>
      <c r="E25" s="872"/>
      <c r="F25" s="872"/>
      <c r="G25" s="872"/>
      <c r="H25" s="872"/>
      <c r="I25" s="872"/>
      <c r="J25" s="872"/>
      <c r="K25" s="872"/>
      <c r="L25" s="872"/>
      <c r="M25" s="872"/>
      <c r="N25" s="872"/>
      <c r="O25" s="872"/>
      <c r="P25" s="875"/>
      <c r="Q25" s="875"/>
      <c r="R25" s="875"/>
      <c r="S25" s="875"/>
      <c r="T25" s="875"/>
      <c r="U25" s="875"/>
      <c r="V25" s="875"/>
      <c r="W25" s="875"/>
      <c r="X25" s="875"/>
      <c r="Y25" s="887"/>
      <c r="Z25" s="907"/>
      <c r="AA25" s="907"/>
      <c r="AB25" s="907"/>
      <c r="AC25" s="907"/>
      <c r="AD25" s="907"/>
      <c r="AE25" s="908"/>
      <c r="AF25" s="908"/>
      <c r="AG25" s="908"/>
      <c r="AH25" s="908"/>
      <c r="AI25" s="908"/>
      <c r="AJ25" s="908"/>
      <c r="AK25" s="908"/>
      <c r="AL25" s="908"/>
      <c r="AM25" s="908"/>
      <c r="AN25" s="875"/>
      <c r="AO25" s="908"/>
      <c r="AP25" s="908"/>
      <c r="AQ25" s="908"/>
      <c r="AR25" s="908"/>
      <c r="AS25" s="909"/>
      <c r="AT25" s="908"/>
      <c r="AU25" s="910"/>
      <c r="AV25" s="908"/>
      <c r="AW25" s="908"/>
      <c r="AX25" s="911"/>
      <c r="AY25" s="875"/>
      <c r="AZ25" s="875"/>
      <c r="BA25" s="875"/>
      <c r="BB25" s="875"/>
      <c r="BC25" s="875"/>
      <c r="BD25" s="875"/>
      <c r="BE25" s="872"/>
      <c r="BF25" s="872"/>
      <c r="BG25" s="872"/>
      <c r="BH25" s="872"/>
      <c r="BI25" s="872"/>
      <c r="BJ25" s="872"/>
      <c r="BK25" s="872"/>
      <c r="BL25" s="872"/>
      <c r="BM25" s="872"/>
    </row>
    <row r="26" spans="1:65" ht="10.5" customHeight="1">
      <c r="A26" s="872"/>
      <c r="B26" s="872"/>
      <c r="C26" s="872"/>
      <c r="D26" s="872"/>
      <c r="E26" s="872"/>
      <c r="F26" s="872"/>
      <c r="G26" s="872"/>
      <c r="H26" s="872"/>
      <c r="I26" s="872"/>
      <c r="J26" s="872"/>
      <c r="K26" s="872"/>
      <c r="L26" s="872"/>
      <c r="M26" s="872"/>
      <c r="N26" s="872"/>
      <c r="O26" s="872"/>
      <c r="P26" s="875"/>
      <c r="Q26" s="875"/>
      <c r="R26" s="875"/>
      <c r="S26" s="875"/>
      <c r="T26" s="875"/>
      <c r="U26" s="875"/>
      <c r="V26" s="875"/>
      <c r="W26" s="875"/>
      <c r="X26" s="875"/>
      <c r="Y26" s="879"/>
      <c r="Z26" s="879"/>
      <c r="AA26" s="879"/>
      <c r="AB26" s="879"/>
      <c r="AC26" s="879"/>
      <c r="AD26" s="879"/>
      <c r="AE26" s="912"/>
      <c r="AF26" s="912"/>
      <c r="AG26" s="912"/>
      <c r="AH26" s="912"/>
      <c r="AI26" s="912"/>
      <c r="AJ26" s="912"/>
      <c r="AK26" s="912"/>
      <c r="AL26" s="912"/>
      <c r="AM26" s="912"/>
      <c r="AN26" s="912"/>
      <c r="AO26" s="912"/>
      <c r="AP26" s="912"/>
      <c r="AQ26" s="912"/>
      <c r="AR26" s="912"/>
      <c r="AS26" s="912"/>
      <c r="AT26" s="912"/>
      <c r="AU26" s="912"/>
      <c r="AV26" s="912"/>
      <c r="AW26" s="912"/>
      <c r="AX26" s="911"/>
      <c r="AY26" s="875"/>
      <c r="AZ26" s="875"/>
      <c r="BA26" s="875"/>
      <c r="BB26" s="875"/>
      <c r="BC26" s="875"/>
      <c r="BD26" s="875"/>
      <c r="BE26" s="872"/>
      <c r="BF26" s="872"/>
      <c r="BG26" s="872"/>
      <c r="BH26" s="872"/>
      <c r="BI26" s="872"/>
      <c r="BJ26" s="872"/>
      <c r="BK26" s="872"/>
      <c r="BL26" s="872"/>
      <c r="BM26" s="872"/>
    </row>
    <row r="27" spans="1:65" ht="13.5" customHeight="1">
      <c r="A27" s="872"/>
      <c r="B27" s="872"/>
      <c r="C27" s="872"/>
      <c r="D27" s="872"/>
      <c r="E27" s="872"/>
      <c r="F27" s="872"/>
      <c r="G27" s="872"/>
      <c r="H27" s="872"/>
      <c r="I27" s="872"/>
      <c r="J27" s="872"/>
      <c r="K27" s="872"/>
      <c r="L27" s="872"/>
      <c r="M27" s="872"/>
      <c r="N27" s="872"/>
      <c r="O27" s="872"/>
      <c r="P27" s="875"/>
      <c r="Q27" s="875"/>
      <c r="R27" s="875"/>
      <c r="S27" s="875"/>
      <c r="T27" s="875"/>
      <c r="U27" s="875"/>
      <c r="V27" s="875"/>
      <c r="W27" s="875"/>
      <c r="X27" s="875"/>
      <c r="Y27" s="875"/>
      <c r="Z27" s="875"/>
      <c r="AA27" s="875"/>
      <c r="AB27" s="875"/>
      <c r="AC27" s="875"/>
      <c r="AD27" s="906"/>
      <c r="AE27" s="913"/>
      <c r="AF27" s="913"/>
      <c r="AG27" s="913"/>
      <c r="AH27" s="913"/>
      <c r="AI27" s="913"/>
      <c r="AJ27" s="913"/>
      <c r="AK27" s="913"/>
      <c r="AL27" s="913"/>
      <c r="AM27" s="913"/>
      <c r="AN27" s="913"/>
      <c r="AO27" s="913"/>
      <c r="AP27" s="913"/>
      <c r="AQ27" s="913"/>
      <c r="AR27" s="913"/>
      <c r="AS27" s="914"/>
      <c r="AT27" s="913"/>
      <c r="AU27" s="915"/>
      <c r="AV27" s="913"/>
      <c r="AW27" s="913"/>
      <c r="AX27" s="913"/>
      <c r="AY27" s="875"/>
      <c r="AZ27" s="875"/>
      <c r="BA27" s="875"/>
      <c r="BB27" s="875"/>
      <c r="BC27" s="875"/>
      <c r="BD27" s="875"/>
      <c r="BE27" s="872"/>
      <c r="BF27" s="872"/>
      <c r="BG27" s="872"/>
      <c r="BH27" s="872"/>
      <c r="BI27" s="872"/>
      <c r="BJ27" s="872"/>
      <c r="BK27" s="872"/>
      <c r="BL27" s="872"/>
      <c r="BM27" s="872"/>
    </row>
    <row r="28" spans="1:65" ht="13.5" customHeight="1">
      <c r="A28" s="872"/>
      <c r="B28" s="872"/>
      <c r="C28" s="872"/>
      <c r="D28" s="872"/>
      <c r="E28" s="872"/>
      <c r="F28" s="872"/>
      <c r="G28" s="872"/>
      <c r="H28" s="872"/>
      <c r="I28" s="872"/>
      <c r="J28" s="872"/>
      <c r="K28" s="872"/>
      <c r="L28" s="872"/>
      <c r="M28" s="872"/>
      <c r="N28" s="872"/>
      <c r="O28" s="872"/>
      <c r="P28" s="875"/>
      <c r="Q28" s="875"/>
      <c r="R28" s="916"/>
      <c r="S28" s="916"/>
      <c r="T28" s="916"/>
      <c r="U28" s="916"/>
      <c r="V28" s="875"/>
      <c r="W28" s="875"/>
      <c r="X28" s="875"/>
      <c r="Y28" s="875"/>
      <c r="Z28" s="875"/>
      <c r="AA28" s="875"/>
      <c r="AB28" s="875"/>
      <c r="AC28" s="875"/>
      <c r="AD28" s="906"/>
      <c r="AE28" s="913"/>
      <c r="AF28" s="913"/>
      <c r="AG28" s="913"/>
      <c r="AH28" s="913"/>
      <c r="AI28" s="913"/>
      <c r="AJ28" s="913"/>
      <c r="AK28" s="913"/>
      <c r="AL28" s="913"/>
      <c r="AM28" s="913"/>
      <c r="AN28" s="913"/>
      <c r="AO28" s="913"/>
      <c r="AP28" s="913"/>
      <c r="AQ28" s="913"/>
      <c r="AR28" s="913"/>
      <c r="AS28" s="917"/>
      <c r="AT28" s="913"/>
      <c r="AU28" s="918"/>
      <c r="AV28" s="913"/>
      <c r="AW28" s="913"/>
      <c r="AX28" s="913"/>
      <c r="AY28" s="875"/>
      <c r="AZ28" s="875"/>
      <c r="BA28" s="875"/>
      <c r="BB28" s="875"/>
      <c r="BC28" s="875"/>
      <c r="BD28" s="875"/>
      <c r="BE28" s="872"/>
      <c r="BF28" s="872"/>
      <c r="BG28" s="872"/>
      <c r="BH28" s="872"/>
      <c r="BI28" s="872"/>
      <c r="BJ28" s="872"/>
      <c r="BK28" s="872"/>
      <c r="BL28" s="872"/>
      <c r="BM28" s="872"/>
    </row>
    <row r="29" spans="1:65" ht="10.5" customHeight="1">
      <c r="A29" s="872"/>
      <c r="B29" s="872"/>
      <c r="C29" s="872"/>
      <c r="D29" s="872"/>
      <c r="E29" s="872"/>
      <c r="F29" s="872"/>
      <c r="G29" s="872"/>
      <c r="H29" s="872"/>
      <c r="I29" s="872"/>
      <c r="J29" s="872"/>
      <c r="K29" s="872"/>
      <c r="L29" s="872"/>
      <c r="M29" s="872"/>
      <c r="N29" s="872"/>
      <c r="O29" s="872"/>
      <c r="P29" s="875"/>
      <c r="Q29" s="875"/>
      <c r="R29" s="916"/>
      <c r="S29" s="916"/>
      <c r="T29" s="916"/>
      <c r="U29" s="916"/>
      <c r="V29" s="875"/>
      <c r="W29" s="875"/>
      <c r="X29" s="875"/>
      <c r="Y29" s="875"/>
      <c r="Z29" s="875"/>
      <c r="AA29" s="875"/>
      <c r="AB29" s="875"/>
      <c r="AC29" s="875"/>
      <c r="AD29" s="906"/>
      <c r="AE29" s="913"/>
      <c r="AF29" s="913"/>
      <c r="AG29" s="913"/>
      <c r="AH29" s="913"/>
      <c r="AI29" s="913"/>
      <c r="AJ29" s="913"/>
      <c r="AK29" s="913"/>
      <c r="AL29" s="913"/>
      <c r="AM29" s="913"/>
      <c r="AN29" s="913"/>
      <c r="AO29" s="913"/>
      <c r="AP29" s="913"/>
      <c r="AQ29" s="913"/>
      <c r="AR29" s="913"/>
      <c r="AS29" s="917"/>
      <c r="AT29" s="913"/>
      <c r="AU29" s="915"/>
      <c r="AV29" s="913"/>
      <c r="AW29" s="913"/>
      <c r="AX29" s="913"/>
      <c r="AY29" s="875"/>
      <c r="AZ29" s="875"/>
      <c r="BA29" s="875"/>
      <c r="BB29" s="875"/>
      <c r="BC29" s="875"/>
      <c r="BD29" s="875"/>
      <c r="BE29" s="872"/>
      <c r="BF29" s="872"/>
      <c r="BG29" s="872"/>
      <c r="BH29" s="872"/>
      <c r="BI29" s="872"/>
      <c r="BJ29" s="872"/>
      <c r="BK29" s="872"/>
      <c r="BL29" s="872"/>
      <c r="BM29" s="872"/>
    </row>
    <row r="30" spans="1:65" ht="13.5" customHeight="1">
      <c r="A30" s="872"/>
      <c r="B30" s="875"/>
      <c r="C30" s="875"/>
      <c r="D30" s="875"/>
      <c r="E30" s="875"/>
      <c r="F30" s="875"/>
      <c r="G30" s="875"/>
      <c r="H30" s="875"/>
      <c r="I30" s="875"/>
      <c r="J30" s="875"/>
      <c r="K30" s="875"/>
      <c r="L30" s="875"/>
      <c r="M30" s="875"/>
      <c r="N30" s="875"/>
      <c r="O30" s="875"/>
      <c r="P30" s="875"/>
      <c r="Q30" s="875"/>
      <c r="R30" s="875"/>
      <c r="S30" s="875"/>
      <c r="T30" s="875"/>
      <c r="U30" s="875"/>
      <c r="V30" s="875"/>
      <c r="W30" s="875"/>
      <c r="X30" s="875"/>
      <c r="Y30" s="875"/>
      <c r="Z30" s="875"/>
      <c r="AA30" s="919"/>
      <c r="AB30" s="919"/>
      <c r="AC30" s="919"/>
      <c r="AD30" s="919"/>
      <c r="AE30" s="919"/>
      <c r="AF30" s="919"/>
      <c r="AG30" s="919"/>
      <c r="AH30" s="919"/>
      <c r="AI30" s="919"/>
      <c r="AJ30" s="919"/>
      <c r="AK30" s="919"/>
      <c r="AL30" s="919"/>
      <c r="AM30" s="919"/>
      <c r="AN30" s="919"/>
      <c r="AO30" s="919"/>
      <c r="AP30" s="919"/>
      <c r="AQ30" s="919"/>
      <c r="AR30" s="919"/>
      <c r="AS30" s="906"/>
      <c r="AT30" s="875"/>
      <c r="AU30" s="920"/>
      <c r="AV30" s="875"/>
      <c r="AW30" s="875"/>
      <c r="AX30" s="875"/>
      <c r="AY30" s="872"/>
      <c r="AZ30" s="872"/>
      <c r="BA30" s="872"/>
      <c r="BB30" s="872"/>
      <c r="BC30" s="872"/>
      <c r="BD30" s="872"/>
      <c r="BE30" s="872"/>
      <c r="BF30" s="872"/>
      <c r="BG30" s="872"/>
      <c r="BH30" s="872"/>
      <c r="BI30" s="872"/>
      <c r="BJ30" s="872"/>
      <c r="BK30" s="872"/>
      <c r="BL30" s="872"/>
      <c r="BM30" s="872"/>
    </row>
    <row r="31" spans="1:65" ht="10.5" customHeight="1">
      <c r="A31" s="872"/>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919"/>
      <c r="AB31" s="919"/>
      <c r="AC31" s="919"/>
      <c r="AD31" s="919"/>
      <c r="AE31" s="919"/>
      <c r="AF31" s="919"/>
      <c r="AG31" s="919"/>
      <c r="AH31" s="919"/>
      <c r="AI31" s="919"/>
      <c r="AJ31" s="919"/>
      <c r="AK31" s="919"/>
      <c r="AL31" s="919"/>
      <c r="AM31" s="919"/>
      <c r="AN31" s="919"/>
      <c r="AO31" s="919"/>
      <c r="AP31" s="919"/>
      <c r="AQ31" s="919"/>
      <c r="AR31" s="919"/>
      <c r="AS31" s="906"/>
      <c r="AT31" s="875"/>
      <c r="AU31" s="920"/>
      <c r="AV31" s="875"/>
      <c r="AW31" s="875"/>
      <c r="AX31" s="875"/>
      <c r="AY31" s="872"/>
      <c r="AZ31" s="872"/>
      <c r="BA31" s="872"/>
      <c r="BB31" s="872"/>
      <c r="BC31" s="872"/>
      <c r="BD31" s="872"/>
      <c r="BE31" s="872"/>
      <c r="BF31" s="872"/>
      <c r="BG31" s="872"/>
      <c r="BH31" s="872"/>
      <c r="BI31" s="872"/>
      <c r="BJ31" s="872"/>
      <c r="BK31" s="872"/>
      <c r="BL31" s="872"/>
      <c r="BM31" s="872"/>
    </row>
    <row r="32" spans="1:65" ht="13.5" customHeight="1">
      <c r="A32" s="872"/>
      <c r="B32" s="875"/>
      <c r="C32" s="875"/>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919"/>
      <c r="AB32" s="919"/>
      <c r="AC32" s="919"/>
      <c r="AD32" s="919"/>
      <c r="AE32" s="919"/>
      <c r="AF32" s="919"/>
      <c r="AG32" s="919"/>
      <c r="AH32" s="919"/>
      <c r="AI32" s="919"/>
      <c r="AJ32" s="919"/>
      <c r="AK32" s="919"/>
      <c r="AL32" s="919"/>
      <c r="AM32" s="919"/>
      <c r="AN32" s="919"/>
      <c r="AO32" s="919"/>
      <c r="AP32" s="919"/>
      <c r="AQ32" s="919"/>
      <c r="AR32" s="919"/>
      <c r="AS32" s="906"/>
      <c r="AT32" s="875"/>
      <c r="AU32" s="920"/>
      <c r="AV32" s="875"/>
      <c r="AW32" s="875"/>
      <c r="AX32" s="875"/>
      <c r="AY32" s="872"/>
      <c r="AZ32" s="872"/>
      <c r="BA32" s="872"/>
      <c r="BB32" s="872"/>
      <c r="BC32" s="872"/>
      <c r="BD32" s="872"/>
      <c r="BE32" s="872"/>
      <c r="BF32" s="872"/>
      <c r="BG32" s="872"/>
      <c r="BH32" s="872"/>
      <c r="BI32" s="872"/>
      <c r="BJ32" s="872"/>
      <c r="BK32" s="872"/>
      <c r="BL32" s="872"/>
      <c r="BM32" s="872"/>
    </row>
    <row r="33" spans="1:65" ht="13.5" customHeight="1">
      <c r="A33" s="872"/>
      <c r="B33" s="875"/>
      <c r="C33" s="875"/>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919"/>
      <c r="AB33" s="919"/>
      <c r="AC33" s="919"/>
      <c r="AD33" s="919"/>
      <c r="AE33" s="919"/>
      <c r="AF33" s="919"/>
      <c r="AG33" s="919"/>
      <c r="AH33" s="919"/>
      <c r="AI33" s="919"/>
      <c r="AJ33" s="919"/>
      <c r="AK33" s="919"/>
      <c r="AL33" s="919"/>
      <c r="AM33" s="919"/>
      <c r="AN33" s="919"/>
      <c r="AO33" s="919"/>
      <c r="AP33" s="919"/>
      <c r="AQ33" s="919"/>
      <c r="AR33" s="919"/>
      <c r="AS33" s="906"/>
      <c r="AT33" s="875"/>
      <c r="AU33" s="920"/>
      <c r="AV33" s="875"/>
      <c r="AW33" s="875"/>
      <c r="AX33" s="875"/>
      <c r="AY33" s="872"/>
      <c r="AZ33" s="872"/>
      <c r="BA33" s="872"/>
      <c r="BB33" s="872"/>
      <c r="BC33" s="872"/>
      <c r="BD33" s="872"/>
      <c r="BE33" s="872"/>
      <c r="BF33" s="872"/>
      <c r="BG33" s="872"/>
      <c r="BH33" s="872"/>
      <c r="BI33" s="872"/>
      <c r="BJ33" s="872"/>
      <c r="BK33" s="872"/>
      <c r="BL33" s="872"/>
      <c r="BM33" s="872"/>
    </row>
    <row r="34" spans="1:65" ht="13.5" customHeight="1">
      <c r="A34" s="872"/>
      <c r="B34" s="875"/>
      <c r="C34" s="875"/>
      <c r="D34" s="875"/>
      <c r="E34" s="875"/>
      <c r="F34" s="875"/>
      <c r="G34" s="875"/>
      <c r="H34" s="875"/>
      <c r="I34" s="875"/>
      <c r="J34" s="875"/>
      <c r="K34" s="875"/>
      <c r="L34" s="875"/>
      <c r="M34" s="875"/>
      <c r="N34" s="875"/>
      <c r="O34" s="875"/>
      <c r="P34" s="875"/>
      <c r="Q34" s="875"/>
      <c r="R34" s="875"/>
      <c r="S34" s="875"/>
      <c r="T34" s="875"/>
      <c r="U34" s="875"/>
      <c r="V34" s="875"/>
      <c r="W34" s="875"/>
      <c r="X34" s="875"/>
      <c r="Y34" s="875"/>
      <c r="Z34" s="875"/>
      <c r="AA34" s="919"/>
      <c r="AB34" s="919"/>
      <c r="AC34" s="919"/>
      <c r="AD34" s="919"/>
      <c r="AE34" s="919"/>
      <c r="AF34" s="919"/>
      <c r="AG34" s="919"/>
      <c r="AH34" s="919"/>
      <c r="AI34" s="919"/>
      <c r="AJ34" s="919"/>
      <c r="AK34" s="919"/>
      <c r="AL34" s="919"/>
      <c r="AM34" s="919"/>
      <c r="AN34" s="919"/>
      <c r="AO34" s="919"/>
      <c r="AP34" s="919"/>
      <c r="AQ34" s="919"/>
      <c r="AR34" s="919"/>
      <c r="AS34" s="906"/>
      <c r="AT34" s="875"/>
      <c r="AU34" s="920"/>
      <c r="AV34" s="875"/>
      <c r="AW34" s="875"/>
      <c r="AX34" s="875"/>
      <c r="AY34" s="872"/>
      <c r="AZ34" s="872"/>
      <c r="BA34" s="872"/>
      <c r="BB34" s="872"/>
      <c r="BC34" s="872"/>
      <c r="BD34" s="872"/>
      <c r="BE34" s="872"/>
      <c r="BF34" s="872"/>
      <c r="BG34" s="872"/>
      <c r="BH34" s="872"/>
      <c r="BI34" s="872"/>
      <c r="BJ34" s="872"/>
      <c r="BK34" s="872"/>
      <c r="BL34" s="872"/>
      <c r="BM34" s="872"/>
    </row>
    <row r="35" spans="1:65" ht="13.5" customHeight="1">
      <c r="A35" s="872"/>
      <c r="B35" s="875"/>
      <c r="C35" s="875"/>
      <c r="D35" s="875"/>
      <c r="E35" s="875"/>
      <c r="F35" s="875"/>
      <c r="G35" s="875"/>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5"/>
      <c r="AY35" s="875"/>
      <c r="AZ35" s="875"/>
      <c r="BA35" s="875"/>
      <c r="BB35" s="875"/>
      <c r="BC35" s="875"/>
      <c r="BD35" s="875"/>
      <c r="BE35" s="872"/>
      <c r="BF35" s="872"/>
      <c r="BG35" s="872"/>
      <c r="BH35" s="872"/>
      <c r="BI35" s="872"/>
      <c r="BJ35" s="872"/>
      <c r="BK35" s="872"/>
      <c r="BL35" s="872"/>
      <c r="BM35" s="872"/>
    </row>
    <row r="36" spans="1:65" ht="13.5" customHeight="1">
      <c r="A36" s="872"/>
      <c r="B36" s="875"/>
      <c r="C36" s="875"/>
      <c r="D36" s="875"/>
      <c r="E36" s="875"/>
      <c r="F36" s="875"/>
      <c r="G36" s="875"/>
      <c r="H36" s="875"/>
      <c r="I36" s="875"/>
      <c r="J36" s="875"/>
      <c r="K36" s="875"/>
      <c r="L36" s="875"/>
      <c r="M36" s="875"/>
      <c r="N36" s="875"/>
      <c r="O36" s="875"/>
      <c r="P36" s="875"/>
      <c r="Q36" s="875"/>
      <c r="R36" s="875"/>
      <c r="S36" s="875"/>
      <c r="T36" s="875"/>
      <c r="U36" s="875"/>
      <c r="V36" s="875"/>
      <c r="W36" s="875"/>
      <c r="X36" s="875"/>
      <c r="Y36" s="921"/>
      <c r="Z36" s="875"/>
      <c r="AA36" s="875"/>
      <c r="AB36" s="875"/>
      <c r="AC36" s="875"/>
      <c r="AD36" s="875"/>
      <c r="AE36" s="875"/>
      <c r="AF36" s="875"/>
      <c r="AG36" s="875"/>
      <c r="AH36" s="875"/>
      <c r="AI36" s="875"/>
      <c r="AJ36" s="875"/>
      <c r="AK36" s="916"/>
      <c r="AL36" s="916"/>
      <c r="AM36" s="875"/>
      <c r="AN36" s="875"/>
      <c r="AO36" s="875"/>
      <c r="AP36" s="875"/>
      <c r="AQ36" s="875"/>
      <c r="AR36" s="875"/>
      <c r="AS36" s="875"/>
      <c r="AT36" s="875"/>
      <c r="AU36" s="875"/>
      <c r="AV36" s="875"/>
      <c r="AW36" s="875"/>
      <c r="AX36" s="875"/>
      <c r="AY36" s="875"/>
      <c r="AZ36" s="875"/>
      <c r="BA36" s="875"/>
      <c r="BB36" s="875"/>
      <c r="BC36" s="875"/>
      <c r="BD36" s="997"/>
      <c r="BE36" s="998"/>
      <c r="BF36" s="998"/>
      <c r="BG36" s="998"/>
      <c r="BH36" s="998"/>
      <c r="BI36" s="998"/>
      <c r="BJ36" s="998"/>
      <c r="BK36" s="998"/>
      <c r="BL36" s="998"/>
      <c r="BM36" s="998"/>
    </row>
    <row r="37" spans="1:65" ht="13.5" customHeight="1">
      <c r="A37" s="872"/>
      <c r="B37" s="875"/>
      <c r="C37" s="875"/>
      <c r="D37" s="875"/>
      <c r="E37" s="875"/>
      <c r="F37" s="875"/>
      <c r="G37" s="875"/>
      <c r="H37" s="875"/>
      <c r="I37" s="875"/>
      <c r="J37" s="875"/>
      <c r="K37" s="875"/>
      <c r="L37" s="875"/>
      <c r="M37" s="875"/>
      <c r="N37" s="875"/>
      <c r="O37" s="875"/>
      <c r="P37" s="875"/>
      <c r="Q37" s="875"/>
      <c r="R37" s="875"/>
      <c r="S37" s="875"/>
      <c r="T37" s="875"/>
      <c r="U37" s="875"/>
      <c r="V37" s="875"/>
      <c r="W37" s="875"/>
      <c r="X37" s="875"/>
      <c r="Y37" s="875"/>
      <c r="Z37" s="875"/>
      <c r="AA37" s="875"/>
      <c r="AB37" s="875"/>
      <c r="AC37" s="875"/>
      <c r="AD37" s="875"/>
      <c r="AE37" s="875"/>
      <c r="AF37" s="875"/>
      <c r="AG37" s="875"/>
      <c r="AH37" s="875"/>
      <c r="AI37" s="875"/>
      <c r="AJ37" s="875"/>
      <c r="AK37" s="875"/>
      <c r="AL37" s="875"/>
      <c r="AM37" s="875"/>
      <c r="AN37" s="875"/>
      <c r="AO37" s="875"/>
      <c r="AP37" s="875"/>
      <c r="AQ37" s="875"/>
      <c r="AR37" s="875"/>
      <c r="AS37" s="875"/>
      <c r="AT37" s="875"/>
      <c r="AU37" s="875"/>
      <c r="AV37" s="875"/>
      <c r="AW37" s="875"/>
      <c r="AX37" s="875"/>
      <c r="AY37" s="875"/>
      <c r="AZ37" s="875"/>
      <c r="BA37" s="875"/>
      <c r="BB37" s="875"/>
      <c r="BC37" s="875"/>
      <c r="BD37" s="998"/>
      <c r="BE37" s="998"/>
      <c r="BF37" s="998"/>
      <c r="BG37" s="998"/>
      <c r="BH37" s="998"/>
      <c r="BI37" s="998"/>
      <c r="BJ37" s="998"/>
      <c r="BK37" s="998"/>
      <c r="BL37" s="998"/>
      <c r="BM37" s="998"/>
    </row>
    <row r="38" spans="1:66" ht="12.75" customHeight="1">
      <c r="A38" s="872"/>
      <c r="B38" s="999"/>
      <c r="C38" s="1000"/>
      <c r="D38" s="1000"/>
      <c r="E38" s="1000"/>
      <c r="F38" s="1000"/>
      <c r="G38" s="895"/>
      <c r="H38" s="1000"/>
      <c r="I38" s="1000"/>
      <c r="J38" s="1000"/>
      <c r="K38" s="895"/>
      <c r="L38" s="1000"/>
      <c r="M38" s="1000"/>
      <c r="N38" s="1000"/>
      <c r="O38" s="1000"/>
      <c r="P38" s="1000"/>
      <c r="Q38" s="1000"/>
      <c r="R38" s="1000"/>
      <c r="S38" s="1000"/>
      <c r="T38" s="1000"/>
      <c r="U38" s="895"/>
      <c r="V38" s="1000"/>
      <c r="W38" s="1000"/>
      <c r="X38" s="1000"/>
      <c r="Y38" s="895"/>
      <c r="Z38" s="1000"/>
      <c r="AA38" s="1000"/>
      <c r="AB38" s="1000"/>
      <c r="AC38" s="895"/>
      <c r="AD38" s="1000"/>
      <c r="AE38" s="1000"/>
      <c r="AF38" s="1000"/>
      <c r="AG38" s="1000"/>
      <c r="AH38" s="895"/>
      <c r="AI38" s="1000"/>
      <c r="AJ38" s="1000"/>
      <c r="AK38" s="1000"/>
      <c r="AL38" s="895"/>
      <c r="AM38" s="1000"/>
      <c r="AN38" s="1000"/>
      <c r="AO38" s="1000"/>
      <c r="AP38" s="1000"/>
      <c r="AQ38" s="1000"/>
      <c r="AR38" s="1000"/>
      <c r="AS38" s="1000"/>
      <c r="AT38" s="1000"/>
      <c r="AU38" s="895"/>
      <c r="AV38" s="1000"/>
      <c r="AW38" s="1000"/>
      <c r="AX38" s="1000"/>
      <c r="AY38" s="895"/>
      <c r="AZ38" s="1000"/>
      <c r="BA38" s="1000"/>
      <c r="BB38" s="1000"/>
      <c r="BC38" s="1000"/>
      <c r="BD38" s="922"/>
      <c r="BE38" s="999"/>
      <c r="BF38" s="1003"/>
      <c r="BG38" s="1003"/>
      <c r="BH38" s="1006"/>
      <c r="BI38" s="1006"/>
      <c r="BJ38" s="1003"/>
      <c r="BK38" s="1003"/>
      <c r="BL38" s="1003"/>
      <c r="BM38" s="1003"/>
      <c r="BN38" s="4"/>
    </row>
    <row r="39" spans="1:66" ht="12.75">
      <c r="A39" s="872"/>
      <c r="B39" s="999"/>
      <c r="C39" s="1001"/>
      <c r="D39" s="1001"/>
      <c r="E39" s="1001"/>
      <c r="F39" s="1001"/>
      <c r="G39" s="895"/>
      <c r="H39" s="1001"/>
      <c r="I39" s="1001"/>
      <c r="J39" s="1001"/>
      <c r="K39" s="895"/>
      <c r="L39" s="1001"/>
      <c r="M39" s="1001"/>
      <c r="N39" s="1001"/>
      <c r="O39" s="1001"/>
      <c r="P39" s="1001"/>
      <c r="Q39" s="1001"/>
      <c r="R39" s="1001"/>
      <c r="S39" s="1001"/>
      <c r="T39" s="1001"/>
      <c r="U39" s="895"/>
      <c r="V39" s="1001"/>
      <c r="W39" s="1001"/>
      <c r="X39" s="1001"/>
      <c r="Y39" s="895"/>
      <c r="Z39" s="1001"/>
      <c r="AA39" s="1001"/>
      <c r="AB39" s="1001"/>
      <c r="AC39" s="895"/>
      <c r="AD39" s="1001"/>
      <c r="AE39" s="1001"/>
      <c r="AF39" s="1001"/>
      <c r="AG39" s="1001"/>
      <c r="AH39" s="895"/>
      <c r="AI39" s="1001"/>
      <c r="AJ39" s="1001"/>
      <c r="AK39" s="1001"/>
      <c r="AL39" s="895"/>
      <c r="AM39" s="1001"/>
      <c r="AN39" s="1001"/>
      <c r="AO39" s="1001"/>
      <c r="AP39" s="1001"/>
      <c r="AQ39" s="1001"/>
      <c r="AR39" s="1001"/>
      <c r="AS39" s="1001"/>
      <c r="AT39" s="1001"/>
      <c r="AU39" s="895"/>
      <c r="AV39" s="1001"/>
      <c r="AW39" s="1001"/>
      <c r="AX39" s="1001"/>
      <c r="AY39" s="895"/>
      <c r="AZ39" s="1001"/>
      <c r="BA39" s="1001"/>
      <c r="BB39" s="1001"/>
      <c r="BC39" s="1001"/>
      <c r="BD39" s="895"/>
      <c r="BE39" s="999"/>
      <c r="BF39" s="1004"/>
      <c r="BG39" s="1005"/>
      <c r="BH39" s="1006"/>
      <c r="BI39" s="1006"/>
      <c r="BJ39" s="1004"/>
      <c r="BK39" s="1004"/>
      <c r="BL39" s="1004"/>
      <c r="BM39" s="1004"/>
      <c r="BN39" s="4"/>
    </row>
    <row r="40" spans="1:66" ht="12.75">
      <c r="A40" s="872"/>
      <c r="B40" s="999"/>
      <c r="C40" s="1001"/>
      <c r="D40" s="1001"/>
      <c r="E40" s="1001"/>
      <c r="F40" s="1001"/>
      <c r="G40" s="895"/>
      <c r="H40" s="1001"/>
      <c r="I40" s="1001"/>
      <c r="J40" s="1001"/>
      <c r="K40" s="895"/>
      <c r="L40" s="1001"/>
      <c r="M40" s="1001"/>
      <c r="N40" s="1001"/>
      <c r="O40" s="1001"/>
      <c r="P40" s="1001"/>
      <c r="Q40" s="1001"/>
      <c r="R40" s="1001"/>
      <c r="S40" s="1001"/>
      <c r="T40" s="1001"/>
      <c r="U40" s="895"/>
      <c r="V40" s="1001"/>
      <c r="W40" s="1001"/>
      <c r="X40" s="1001"/>
      <c r="Y40" s="895"/>
      <c r="Z40" s="1001"/>
      <c r="AA40" s="1001"/>
      <c r="AB40" s="1001"/>
      <c r="AC40" s="895"/>
      <c r="AD40" s="1001"/>
      <c r="AE40" s="1001"/>
      <c r="AF40" s="1001"/>
      <c r="AG40" s="1001"/>
      <c r="AH40" s="895"/>
      <c r="AI40" s="1001"/>
      <c r="AJ40" s="1001"/>
      <c r="AK40" s="1001"/>
      <c r="AL40" s="895"/>
      <c r="AM40" s="1001"/>
      <c r="AN40" s="1001"/>
      <c r="AO40" s="1001"/>
      <c r="AP40" s="1001"/>
      <c r="AQ40" s="1001"/>
      <c r="AR40" s="1001"/>
      <c r="AS40" s="1001"/>
      <c r="AT40" s="1001"/>
      <c r="AU40" s="895"/>
      <c r="AV40" s="1001"/>
      <c r="AW40" s="1001"/>
      <c r="AX40" s="1001"/>
      <c r="AY40" s="895"/>
      <c r="AZ40" s="1001"/>
      <c r="BA40" s="1001"/>
      <c r="BB40" s="1001"/>
      <c r="BC40" s="1001"/>
      <c r="BD40" s="895"/>
      <c r="BE40" s="999"/>
      <c r="BF40" s="1004"/>
      <c r="BG40" s="1005"/>
      <c r="BH40" s="1006"/>
      <c r="BI40" s="1006"/>
      <c r="BJ40" s="1004"/>
      <c r="BK40" s="1004"/>
      <c r="BL40" s="1004"/>
      <c r="BM40" s="1004"/>
      <c r="BN40" s="4"/>
    </row>
    <row r="41" spans="1:66" ht="12.75">
      <c r="A41" s="872"/>
      <c r="B41" s="999"/>
      <c r="C41" s="1001"/>
      <c r="D41" s="1001"/>
      <c r="E41" s="1001"/>
      <c r="F41" s="1001"/>
      <c r="G41" s="1002"/>
      <c r="H41" s="1001"/>
      <c r="I41" s="1001"/>
      <c r="J41" s="1001"/>
      <c r="K41" s="1002"/>
      <c r="L41" s="1001"/>
      <c r="M41" s="1001"/>
      <c r="N41" s="1001"/>
      <c r="O41" s="1001"/>
      <c r="P41" s="1001"/>
      <c r="Q41" s="1001"/>
      <c r="R41" s="1001"/>
      <c r="S41" s="1001"/>
      <c r="T41" s="1001"/>
      <c r="U41" s="1002"/>
      <c r="V41" s="1001"/>
      <c r="W41" s="1001"/>
      <c r="X41" s="1001"/>
      <c r="Y41" s="1002"/>
      <c r="Z41" s="1001"/>
      <c r="AA41" s="1001"/>
      <c r="AB41" s="1001"/>
      <c r="AC41" s="1002"/>
      <c r="AD41" s="1001"/>
      <c r="AE41" s="1001"/>
      <c r="AF41" s="1001"/>
      <c r="AG41" s="1001"/>
      <c r="AH41" s="1002"/>
      <c r="AI41" s="1001"/>
      <c r="AJ41" s="1001"/>
      <c r="AK41" s="1001"/>
      <c r="AL41" s="1002"/>
      <c r="AM41" s="1001"/>
      <c r="AN41" s="1001"/>
      <c r="AO41" s="1001"/>
      <c r="AP41" s="1001"/>
      <c r="AQ41" s="1001"/>
      <c r="AR41" s="1001"/>
      <c r="AS41" s="1001"/>
      <c r="AT41" s="1001"/>
      <c r="AU41" s="1002"/>
      <c r="AV41" s="1001"/>
      <c r="AW41" s="1001"/>
      <c r="AX41" s="1001"/>
      <c r="AY41" s="1002"/>
      <c r="AZ41" s="1001"/>
      <c r="BA41" s="1001"/>
      <c r="BB41" s="1001"/>
      <c r="BC41" s="1001"/>
      <c r="BD41" s="895"/>
      <c r="BE41" s="999"/>
      <c r="BF41" s="1004"/>
      <c r="BG41" s="1005"/>
      <c r="BH41" s="1006"/>
      <c r="BI41" s="1006"/>
      <c r="BJ41" s="1004"/>
      <c r="BK41" s="1004"/>
      <c r="BL41" s="1004"/>
      <c r="BM41" s="1004"/>
      <c r="BN41" s="4"/>
    </row>
    <row r="42" spans="1:66" ht="12.75">
      <c r="A42" s="872"/>
      <c r="B42" s="999"/>
      <c r="C42" s="1001"/>
      <c r="D42" s="1001"/>
      <c r="E42" s="1001"/>
      <c r="F42" s="1001"/>
      <c r="G42" s="1002"/>
      <c r="H42" s="1001"/>
      <c r="I42" s="1001"/>
      <c r="J42" s="1001"/>
      <c r="K42" s="1002"/>
      <c r="L42" s="1001"/>
      <c r="M42" s="1001"/>
      <c r="N42" s="1001"/>
      <c r="O42" s="1001"/>
      <c r="P42" s="1001"/>
      <c r="Q42" s="1001"/>
      <c r="R42" s="1001"/>
      <c r="S42" s="1001"/>
      <c r="T42" s="1001"/>
      <c r="U42" s="1002"/>
      <c r="V42" s="1001"/>
      <c r="W42" s="1001"/>
      <c r="X42" s="1001"/>
      <c r="Y42" s="1002"/>
      <c r="Z42" s="1001"/>
      <c r="AA42" s="1001"/>
      <c r="AB42" s="1001"/>
      <c r="AC42" s="1002"/>
      <c r="AD42" s="1001"/>
      <c r="AE42" s="1001"/>
      <c r="AF42" s="1001"/>
      <c r="AG42" s="1001"/>
      <c r="AH42" s="1002"/>
      <c r="AI42" s="1001"/>
      <c r="AJ42" s="1001"/>
      <c r="AK42" s="1001"/>
      <c r="AL42" s="1002"/>
      <c r="AM42" s="1001"/>
      <c r="AN42" s="1001"/>
      <c r="AO42" s="1001"/>
      <c r="AP42" s="1001"/>
      <c r="AQ42" s="1001"/>
      <c r="AR42" s="1001"/>
      <c r="AS42" s="1001"/>
      <c r="AT42" s="1001"/>
      <c r="AU42" s="1002"/>
      <c r="AV42" s="1001"/>
      <c r="AW42" s="1001"/>
      <c r="AX42" s="1001"/>
      <c r="AY42" s="1002"/>
      <c r="AZ42" s="1001"/>
      <c r="BA42" s="1001"/>
      <c r="BB42" s="1001"/>
      <c r="BC42" s="1001"/>
      <c r="BD42" s="895"/>
      <c r="BE42" s="999"/>
      <c r="BF42" s="1004"/>
      <c r="BG42" s="1005"/>
      <c r="BH42" s="1006"/>
      <c r="BI42" s="1006"/>
      <c r="BJ42" s="1004"/>
      <c r="BK42" s="1004"/>
      <c r="BL42" s="1004"/>
      <c r="BM42" s="1004"/>
      <c r="BN42" s="4"/>
    </row>
    <row r="43" spans="1:66" ht="12.75">
      <c r="A43" s="872"/>
      <c r="B43" s="999"/>
      <c r="C43" s="1001"/>
      <c r="D43" s="1001"/>
      <c r="E43" s="1001"/>
      <c r="F43" s="1001"/>
      <c r="G43" s="924"/>
      <c r="H43" s="1001"/>
      <c r="I43" s="1001"/>
      <c r="J43" s="1001"/>
      <c r="K43" s="924"/>
      <c r="L43" s="1001"/>
      <c r="M43" s="1001"/>
      <c r="N43" s="1001"/>
      <c r="O43" s="1001"/>
      <c r="P43" s="1001"/>
      <c r="Q43" s="1001"/>
      <c r="R43" s="1001"/>
      <c r="S43" s="1001"/>
      <c r="T43" s="1001"/>
      <c r="U43" s="924"/>
      <c r="V43" s="1001"/>
      <c r="W43" s="1001"/>
      <c r="X43" s="1001"/>
      <c r="Y43" s="924"/>
      <c r="Z43" s="1001"/>
      <c r="AA43" s="1001"/>
      <c r="AB43" s="1001"/>
      <c r="AC43" s="924"/>
      <c r="AD43" s="1001"/>
      <c r="AE43" s="1001"/>
      <c r="AF43" s="1001"/>
      <c r="AG43" s="1001"/>
      <c r="AH43" s="924"/>
      <c r="AI43" s="1001"/>
      <c r="AJ43" s="1001"/>
      <c r="AK43" s="1001"/>
      <c r="AL43" s="924"/>
      <c r="AM43" s="1001"/>
      <c r="AN43" s="1001"/>
      <c r="AO43" s="1001"/>
      <c r="AP43" s="1001"/>
      <c r="AQ43" s="1001"/>
      <c r="AR43" s="1001"/>
      <c r="AS43" s="1001"/>
      <c r="AT43" s="1001"/>
      <c r="AU43" s="924"/>
      <c r="AV43" s="1001"/>
      <c r="AW43" s="1001"/>
      <c r="AX43" s="1001"/>
      <c r="AY43" s="924"/>
      <c r="AZ43" s="1001"/>
      <c r="BA43" s="1001"/>
      <c r="BB43" s="1001"/>
      <c r="BC43" s="1001"/>
      <c r="BD43" s="895"/>
      <c r="BE43" s="999"/>
      <c r="BF43" s="1004"/>
      <c r="BG43" s="1005"/>
      <c r="BH43" s="1006"/>
      <c r="BI43" s="1006"/>
      <c r="BJ43" s="1004"/>
      <c r="BK43" s="1004"/>
      <c r="BL43" s="1004"/>
      <c r="BM43" s="1004"/>
      <c r="BN43" s="4"/>
    </row>
    <row r="44" spans="1:66" ht="12.75">
      <c r="A44" s="872"/>
      <c r="B44" s="1001"/>
      <c r="C44" s="923"/>
      <c r="D44" s="923"/>
      <c r="E44" s="923"/>
      <c r="F44" s="923"/>
      <c r="G44" s="923"/>
      <c r="H44" s="923"/>
      <c r="I44" s="923"/>
      <c r="J44" s="923"/>
      <c r="K44" s="925"/>
      <c r="L44" s="923"/>
      <c r="M44" s="923"/>
      <c r="N44" s="923"/>
      <c r="O44" s="923"/>
      <c r="P44" s="923"/>
      <c r="Q44" s="923"/>
      <c r="R44" s="923"/>
      <c r="S44" s="923"/>
      <c r="T44" s="923"/>
      <c r="U44" s="1008"/>
      <c r="V44" s="1008"/>
      <c r="W44" s="923"/>
      <c r="X44" s="923"/>
      <c r="Y44" s="923"/>
      <c r="Z44" s="923"/>
      <c r="AA44" s="923"/>
      <c r="AB44" s="923"/>
      <c r="AC44" s="925"/>
      <c r="AD44" s="923"/>
      <c r="AE44" s="923"/>
      <c r="AF44" s="923"/>
      <c r="AG44" s="923"/>
      <c r="AH44" s="923"/>
      <c r="AI44" s="923"/>
      <c r="AJ44" s="923"/>
      <c r="AK44" s="923"/>
      <c r="AL44" s="923"/>
      <c r="AM44" s="923"/>
      <c r="AN44" s="923"/>
      <c r="AO44" s="923"/>
      <c r="AP44" s="923"/>
      <c r="AQ44" s="923"/>
      <c r="AR44" s="926"/>
      <c r="AS44" s="1009"/>
      <c r="AT44" s="926"/>
      <c r="AU44" s="1008"/>
      <c r="AV44" s="1008"/>
      <c r="AW44" s="1008"/>
      <c r="AX44" s="1008"/>
      <c r="AY44" s="1008"/>
      <c r="AZ44" s="1008"/>
      <c r="BA44" s="1008"/>
      <c r="BB44" s="1008"/>
      <c r="BC44" s="1008"/>
      <c r="BD44" s="895"/>
      <c r="BE44" s="1014"/>
      <c r="BF44" s="1011"/>
      <c r="BG44" s="1011"/>
      <c r="BH44" s="1011"/>
      <c r="BI44" s="1011"/>
      <c r="BJ44" s="1011"/>
      <c r="BK44" s="1013"/>
      <c r="BL44" s="1015"/>
      <c r="BM44" s="1017"/>
      <c r="BN44" s="4"/>
    </row>
    <row r="45" spans="1:66" ht="12.75">
      <c r="A45" s="872"/>
      <c r="B45" s="1007"/>
      <c r="C45" s="929"/>
      <c r="D45" s="929"/>
      <c r="E45" s="929"/>
      <c r="F45" s="929"/>
      <c r="G45" s="929"/>
      <c r="H45" s="929"/>
      <c r="I45" s="929"/>
      <c r="J45" s="929"/>
      <c r="K45" s="929"/>
      <c r="L45" s="929"/>
      <c r="M45" s="929"/>
      <c r="N45" s="929"/>
      <c r="O45" s="929"/>
      <c r="P45" s="929"/>
      <c r="Q45" s="929"/>
      <c r="R45" s="929"/>
      <c r="S45" s="929"/>
      <c r="T45" s="929"/>
      <c r="U45" s="1007"/>
      <c r="V45" s="1007"/>
      <c r="W45" s="929"/>
      <c r="X45" s="929"/>
      <c r="Y45" s="930"/>
      <c r="Z45" s="930"/>
      <c r="AA45" s="930"/>
      <c r="AB45" s="930"/>
      <c r="AC45" s="930"/>
      <c r="AD45" s="930"/>
      <c r="AE45" s="930"/>
      <c r="AF45" s="930"/>
      <c r="AG45" s="930"/>
      <c r="AH45" s="930"/>
      <c r="AI45" s="930"/>
      <c r="AJ45" s="930"/>
      <c r="AK45" s="930"/>
      <c r="AL45" s="930"/>
      <c r="AM45" s="930"/>
      <c r="AN45" s="930"/>
      <c r="AO45" s="930"/>
      <c r="AP45" s="930"/>
      <c r="AQ45" s="930"/>
      <c r="AR45" s="931"/>
      <c r="AS45" s="1010"/>
      <c r="AT45" s="926"/>
      <c r="AU45" s="1007"/>
      <c r="AV45" s="1007"/>
      <c r="AW45" s="1007"/>
      <c r="AX45" s="1007"/>
      <c r="AY45" s="1007"/>
      <c r="AZ45" s="1007"/>
      <c r="BA45" s="1007"/>
      <c r="BB45" s="1007"/>
      <c r="BC45" s="1007"/>
      <c r="BD45" s="895"/>
      <c r="BE45" s="1007"/>
      <c r="BF45" s="1012"/>
      <c r="BG45" s="1012"/>
      <c r="BH45" s="1012"/>
      <c r="BI45" s="1012"/>
      <c r="BJ45" s="1012"/>
      <c r="BK45" s="1007"/>
      <c r="BL45" s="1016"/>
      <c r="BM45" s="1018"/>
      <c r="BN45" s="4"/>
    </row>
    <row r="46" spans="1:66" ht="12.75">
      <c r="A46" s="872"/>
      <c r="B46" s="1019"/>
      <c r="C46" s="923"/>
      <c r="D46" s="923"/>
      <c r="E46" s="923"/>
      <c r="F46" s="923"/>
      <c r="G46" s="923"/>
      <c r="H46" s="923"/>
      <c r="I46" s="923"/>
      <c r="J46" s="923"/>
      <c r="K46" s="925"/>
      <c r="L46" s="923"/>
      <c r="M46" s="923"/>
      <c r="N46" s="923"/>
      <c r="O46" s="923"/>
      <c r="P46" s="923"/>
      <c r="Q46" s="923"/>
      <c r="R46" s="923"/>
      <c r="S46" s="923"/>
      <c r="T46" s="923"/>
      <c r="U46" s="1009"/>
      <c r="V46" s="1009"/>
      <c r="W46" s="923"/>
      <c r="X46" s="923"/>
      <c r="Y46" s="923"/>
      <c r="Z46" s="934"/>
      <c r="AA46" s="934"/>
      <c r="AB46" s="934"/>
      <c r="AC46" s="925"/>
      <c r="AD46" s="934"/>
      <c r="AE46" s="934"/>
      <c r="AF46" s="934"/>
      <c r="AG46" s="934"/>
      <c r="AH46" s="934"/>
      <c r="AI46" s="934"/>
      <c r="AJ46" s="934"/>
      <c r="AK46" s="934"/>
      <c r="AL46" s="923"/>
      <c r="AM46" s="926"/>
      <c r="AN46" s="1009"/>
      <c r="AO46" s="1009"/>
      <c r="AP46" s="1009"/>
      <c r="AQ46" s="1009"/>
      <c r="AR46" s="1009"/>
      <c r="AS46" s="1009"/>
      <c r="AT46" s="926"/>
      <c r="AU46" s="935"/>
      <c r="AV46" s="1008"/>
      <c r="AW46" s="1008"/>
      <c r="AX46" s="1008"/>
      <c r="AY46" s="1008"/>
      <c r="AZ46" s="1008"/>
      <c r="BA46" s="1008"/>
      <c r="BB46" s="1008"/>
      <c r="BC46" s="1008"/>
      <c r="BD46" s="895"/>
      <c r="BE46" s="1019"/>
      <c r="BF46" s="1022"/>
      <c r="BG46" s="1022"/>
      <c r="BH46" s="1022"/>
      <c r="BI46" s="1011"/>
      <c r="BJ46" s="1022"/>
      <c r="BK46" s="1022"/>
      <c r="BL46" s="1023"/>
      <c r="BM46" s="1017"/>
      <c r="BN46" s="4"/>
    </row>
    <row r="47" spans="1:66" ht="12.75">
      <c r="A47" s="872"/>
      <c r="B47" s="1020"/>
      <c r="C47" s="930"/>
      <c r="D47" s="930"/>
      <c r="E47" s="930"/>
      <c r="F47" s="930"/>
      <c r="G47" s="930"/>
      <c r="H47" s="930"/>
      <c r="I47" s="930"/>
      <c r="J47" s="930"/>
      <c r="K47" s="930"/>
      <c r="L47" s="930"/>
      <c r="M47" s="930"/>
      <c r="N47" s="930"/>
      <c r="O47" s="930"/>
      <c r="P47" s="930"/>
      <c r="Q47" s="930"/>
      <c r="R47" s="930"/>
      <c r="S47" s="930"/>
      <c r="T47" s="930"/>
      <c r="U47" s="1021"/>
      <c r="V47" s="1021"/>
      <c r="W47" s="929"/>
      <c r="X47" s="930"/>
      <c r="Y47" s="930"/>
      <c r="Z47" s="930"/>
      <c r="AA47" s="930"/>
      <c r="AB47" s="930"/>
      <c r="AC47" s="930"/>
      <c r="AD47" s="930"/>
      <c r="AE47" s="930"/>
      <c r="AF47" s="930"/>
      <c r="AG47" s="930"/>
      <c r="AH47" s="930"/>
      <c r="AI47" s="930"/>
      <c r="AJ47" s="930"/>
      <c r="AK47" s="930"/>
      <c r="AL47" s="930"/>
      <c r="AM47" s="931"/>
      <c r="AN47" s="1010"/>
      <c r="AO47" s="1010"/>
      <c r="AP47" s="1010"/>
      <c r="AQ47" s="1010"/>
      <c r="AR47" s="1010"/>
      <c r="AS47" s="1010"/>
      <c r="AT47" s="926"/>
      <c r="AU47" s="928"/>
      <c r="AV47" s="1007"/>
      <c r="AW47" s="1007"/>
      <c r="AX47" s="1007"/>
      <c r="AY47" s="1007"/>
      <c r="AZ47" s="1007"/>
      <c r="BA47" s="1007"/>
      <c r="BB47" s="1007"/>
      <c r="BC47" s="1007"/>
      <c r="BD47" s="895"/>
      <c r="BE47" s="1020"/>
      <c r="BF47" s="1022"/>
      <c r="BG47" s="1022"/>
      <c r="BH47" s="1022"/>
      <c r="BI47" s="1012"/>
      <c r="BJ47" s="1022"/>
      <c r="BK47" s="1022"/>
      <c r="BL47" s="1023"/>
      <c r="BM47" s="1018"/>
      <c r="BN47" s="4"/>
    </row>
    <row r="48" spans="1:66" ht="12.75" customHeight="1">
      <c r="A48" s="872"/>
      <c r="B48" s="1019"/>
      <c r="C48" s="933"/>
      <c r="D48" s="933"/>
      <c r="E48" s="933"/>
      <c r="F48" s="933"/>
      <c r="G48" s="933"/>
      <c r="H48" s="933"/>
      <c r="I48" s="933"/>
      <c r="J48" s="933"/>
      <c r="K48" s="925"/>
      <c r="L48" s="933"/>
      <c r="M48" s="933"/>
      <c r="N48" s="933"/>
      <c r="O48" s="933"/>
      <c r="P48" s="933"/>
      <c r="Q48" s="926"/>
      <c r="R48" s="1009"/>
      <c r="S48" s="1009"/>
      <c r="T48" s="926"/>
      <c r="U48" s="1009"/>
      <c r="V48" s="1009"/>
      <c r="W48" s="933"/>
      <c r="X48" s="933"/>
      <c r="Y48" s="933"/>
      <c r="Z48" s="933"/>
      <c r="AA48" s="933"/>
      <c r="AB48" s="933"/>
      <c r="AC48" s="925"/>
      <c r="AD48" s="933"/>
      <c r="AE48" s="933"/>
      <c r="AF48" s="933"/>
      <c r="AG48" s="933"/>
      <c r="AH48" s="933"/>
      <c r="AI48" s="926"/>
      <c r="AJ48" s="926"/>
      <c r="AK48" s="926"/>
      <c r="AL48" s="926"/>
      <c r="AM48" s="926"/>
      <c r="AN48" s="926"/>
      <c r="AO48" s="1009"/>
      <c r="AP48" s="1009"/>
      <c r="AQ48" s="1009"/>
      <c r="AR48" s="1009"/>
      <c r="AS48" s="1009"/>
      <c r="AT48" s="926"/>
      <c r="AU48" s="1008"/>
      <c r="AV48" s="1008"/>
      <c r="AW48" s="1008"/>
      <c r="AX48" s="1008"/>
      <c r="AY48" s="1008"/>
      <c r="AZ48" s="1008"/>
      <c r="BA48" s="1008"/>
      <c r="BB48" s="1008"/>
      <c r="BC48" s="1008"/>
      <c r="BD48" s="895"/>
      <c r="BE48" s="1019"/>
      <c r="BF48" s="1022"/>
      <c r="BG48" s="1022"/>
      <c r="BH48" s="1022"/>
      <c r="BI48" s="1011"/>
      <c r="BJ48" s="1022"/>
      <c r="BK48" s="1022"/>
      <c r="BL48" s="1023"/>
      <c r="BM48" s="1017"/>
      <c r="BN48" s="4"/>
    </row>
    <row r="49" spans="1:66" ht="12.75" customHeight="1">
      <c r="A49" s="872"/>
      <c r="B49" s="1019"/>
      <c r="C49" s="930"/>
      <c r="D49" s="930"/>
      <c r="E49" s="930"/>
      <c r="F49" s="930"/>
      <c r="G49" s="930"/>
      <c r="H49" s="930"/>
      <c r="I49" s="930"/>
      <c r="J49" s="930"/>
      <c r="K49" s="930"/>
      <c r="L49" s="930"/>
      <c r="M49" s="930"/>
      <c r="N49" s="930"/>
      <c r="O49" s="930"/>
      <c r="P49" s="930"/>
      <c r="Q49" s="931"/>
      <c r="R49" s="1010"/>
      <c r="S49" s="1010"/>
      <c r="T49" s="926"/>
      <c r="U49" s="1021"/>
      <c r="V49" s="1021"/>
      <c r="W49" s="930"/>
      <c r="X49" s="930"/>
      <c r="Y49" s="930"/>
      <c r="Z49" s="930"/>
      <c r="AA49" s="930"/>
      <c r="AB49" s="930"/>
      <c r="AC49" s="930"/>
      <c r="AD49" s="930"/>
      <c r="AE49" s="930"/>
      <c r="AF49" s="930"/>
      <c r="AG49" s="930"/>
      <c r="AH49" s="930"/>
      <c r="AI49" s="930"/>
      <c r="AJ49" s="930"/>
      <c r="AK49" s="930"/>
      <c r="AL49" s="930"/>
      <c r="AM49" s="930"/>
      <c r="AN49" s="931"/>
      <c r="AO49" s="1010"/>
      <c r="AP49" s="1010"/>
      <c r="AQ49" s="1010"/>
      <c r="AR49" s="1010"/>
      <c r="AS49" s="1010"/>
      <c r="AT49" s="926"/>
      <c r="AU49" s="1007"/>
      <c r="AV49" s="1007"/>
      <c r="AW49" s="1007"/>
      <c r="AX49" s="1007"/>
      <c r="AY49" s="1007"/>
      <c r="AZ49" s="1007"/>
      <c r="BA49" s="1007"/>
      <c r="BB49" s="1007"/>
      <c r="BC49" s="1007"/>
      <c r="BD49" s="895"/>
      <c r="BE49" s="1010"/>
      <c r="BF49" s="1022"/>
      <c r="BG49" s="1022"/>
      <c r="BH49" s="1022"/>
      <c r="BI49" s="1012"/>
      <c r="BJ49" s="1022"/>
      <c r="BK49" s="1022"/>
      <c r="BL49" s="1023"/>
      <c r="BM49" s="1018"/>
      <c r="BN49" s="4"/>
    </row>
    <row r="50" spans="1:66" ht="12.75" customHeight="1">
      <c r="A50" s="872"/>
      <c r="B50" s="1019"/>
      <c r="C50" s="933"/>
      <c r="D50" s="933"/>
      <c r="E50" s="933"/>
      <c r="F50" s="933"/>
      <c r="G50" s="933"/>
      <c r="H50" s="933"/>
      <c r="I50" s="933"/>
      <c r="J50" s="933"/>
      <c r="K50" s="925"/>
      <c r="L50" s="933"/>
      <c r="M50" s="933"/>
      <c r="N50" s="933"/>
      <c r="O50" s="933"/>
      <c r="P50" s="1009"/>
      <c r="Q50" s="926"/>
      <c r="R50" s="926"/>
      <c r="S50" s="1009"/>
      <c r="T50" s="926"/>
      <c r="U50" s="1009"/>
      <c r="V50" s="1009"/>
      <c r="W50" s="933"/>
      <c r="X50" s="933"/>
      <c r="Y50" s="933"/>
      <c r="Z50" s="933"/>
      <c r="AA50" s="933"/>
      <c r="AB50" s="933"/>
      <c r="AC50" s="925"/>
      <c r="AD50" s="933"/>
      <c r="AE50" s="933"/>
      <c r="AF50" s="933"/>
      <c r="AG50" s="933"/>
      <c r="AH50" s="933"/>
      <c r="AI50" s="933"/>
      <c r="AJ50" s="933"/>
      <c r="AK50" s="933"/>
      <c r="AL50" s="1009"/>
      <c r="AM50" s="1009"/>
      <c r="AN50" s="1009"/>
      <c r="AO50" s="1009"/>
      <c r="AP50" s="1009"/>
      <c r="AQ50" s="1009"/>
      <c r="AR50" s="1009"/>
      <c r="AS50" s="1009"/>
      <c r="AT50" s="1009"/>
      <c r="AU50" s="933"/>
      <c r="AV50" s="933"/>
      <c r="AW50" s="933"/>
      <c r="AX50" s="933"/>
      <c r="AY50" s="933"/>
      <c r="AZ50" s="933"/>
      <c r="BA50" s="933"/>
      <c r="BB50" s="933"/>
      <c r="BC50" s="933"/>
      <c r="BD50" s="895"/>
      <c r="BE50" s="1019"/>
      <c r="BF50" s="1022"/>
      <c r="BG50" s="1022"/>
      <c r="BH50" s="1022"/>
      <c r="BI50" s="1011"/>
      <c r="BJ50" s="1022"/>
      <c r="BK50" s="1022"/>
      <c r="BL50" s="1023"/>
      <c r="BM50" s="1017"/>
      <c r="BN50" s="4"/>
    </row>
    <row r="51" spans="1:66" ht="12.75" customHeight="1">
      <c r="A51" s="872"/>
      <c r="B51" s="1024"/>
      <c r="C51" s="930"/>
      <c r="D51" s="930"/>
      <c r="E51" s="930"/>
      <c r="F51" s="930"/>
      <c r="G51" s="930"/>
      <c r="H51" s="930"/>
      <c r="I51" s="930"/>
      <c r="J51" s="930"/>
      <c r="K51" s="930"/>
      <c r="L51" s="930"/>
      <c r="M51" s="930"/>
      <c r="N51" s="930"/>
      <c r="O51" s="930"/>
      <c r="P51" s="1021"/>
      <c r="Q51" s="926"/>
      <c r="R51" s="931"/>
      <c r="S51" s="1024"/>
      <c r="T51" s="926"/>
      <c r="U51" s="1021"/>
      <c r="V51" s="1021"/>
      <c r="W51" s="930"/>
      <c r="X51" s="930"/>
      <c r="Y51" s="930"/>
      <c r="Z51" s="930"/>
      <c r="AA51" s="930"/>
      <c r="AB51" s="930"/>
      <c r="AC51" s="930"/>
      <c r="AD51" s="930"/>
      <c r="AE51" s="930"/>
      <c r="AF51" s="930"/>
      <c r="AG51" s="930"/>
      <c r="AH51" s="930"/>
      <c r="AI51" s="930"/>
      <c r="AJ51" s="930"/>
      <c r="AK51" s="930"/>
      <c r="AL51" s="1024"/>
      <c r="AM51" s="1024"/>
      <c r="AN51" s="1024"/>
      <c r="AO51" s="1024"/>
      <c r="AP51" s="1024"/>
      <c r="AQ51" s="1024"/>
      <c r="AR51" s="1021"/>
      <c r="AS51" s="1024"/>
      <c r="AT51" s="1010"/>
      <c r="AU51" s="936"/>
      <c r="AV51" s="936"/>
      <c r="AW51" s="936"/>
      <c r="AX51" s="936"/>
      <c r="AY51" s="936"/>
      <c r="AZ51" s="936"/>
      <c r="BA51" s="936"/>
      <c r="BB51" s="936"/>
      <c r="BC51" s="936"/>
      <c r="BD51" s="895"/>
      <c r="BE51" s="1010"/>
      <c r="BF51" s="1022"/>
      <c r="BG51" s="1022"/>
      <c r="BH51" s="1022"/>
      <c r="BI51" s="1012"/>
      <c r="BJ51" s="1022"/>
      <c r="BK51" s="1022"/>
      <c r="BL51" s="1023"/>
      <c r="BM51" s="1018"/>
      <c r="BN51" s="937"/>
    </row>
    <row r="52" spans="1:66" ht="13.5" customHeight="1">
      <c r="A52" s="872"/>
      <c r="B52" s="922"/>
      <c r="C52" s="922"/>
      <c r="D52" s="922"/>
      <c r="E52" s="922"/>
      <c r="F52" s="1019"/>
      <c r="G52" s="1019"/>
      <c r="H52" s="1019"/>
      <c r="I52" s="1019"/>
      <c r="J52" s="1019"/>
      <c r="K52" s="1019"/>
      <c r="L52" s="1019"/>
      <c r="M52" s="1019"/>
      <c r="N52" s="1019"/>
      <c r="O52" s="1019"/>
      <c r="P52" s="1019"/>
      <c r="Q52" s="1019"/>
      <c r="R52" s="1019"/>
      <c r="S52" s="1019"/>
      <c r="T52" s="1019"/>
      <c r="U52" s="1019"/>
      <c r="V52" s="1019"/>
      <c r="W52" s="1019"/>
      <c r="X52" s="1019"/>
      <c r="Y52" s="1019"/>
      <c r="Z52" s="1010"/>
      <c r="AA52" s="1010"/>
      <c r="AB52" s="1010"/>
      <c r="AC52" s="1010"/>
      <c r="AD52" s="1010"/>
      <c r="AE52" s="1019"/>
      <c r="AF52" s="1010"/>
      <c r="AG52" s="1010"/>
      <c r="AH52" s="1010"/>
      <c r="AI52" s="1010"/>
      <c r="AJ52" s="1010"/>
      <c r="AK52" s="1010"/>
      <c r="AL52" s="1010"/>
      <c r="AM52" s="932"/>
      <c r="AN52" s="1019"/>
      <c r="AO52" s="1010"/>
      <c r="AP52" s="1010"/>
      <c r="AQ52" s="1010"/>
      <c r="AR52" s="932"/>
      <c r="AS52" s="1019"/>
      <c r="AT52" s="1010"/>
      <c r="AU52" s="1010"/>
      <c r="AV52" s="1010"/>
      <c r="AW52" s="932"/>
      <c r="AX52" s="1031"/>
      <c r="AY52" s="1032"/>
      <c r="AZ52" s="1032"/>
      <c r="BA52" s="1032"/>
      <c r="BB52" s="1032"/>
      <c r="BC52" s="1032"/>
      <c r="BD52" s="895"/>
      <c r="BE52" s="938"/>
      <c r="BF52" s="927"/>
      <c r="BG52" s="927"/>
      <c r="BH52" s="927"/>
      <c r="BI52" s="927"/>
      <c r="BJ52" s="927"/>
      <c r="BK52" s="927"/>
      <c r="BL52" s="927"/>
      <c r="BM52" s="927"/>
      <c r="BN52" s="4"/>
    </row>
    <row r="53" spans="1:65" ht="12.75">
      <c r="A53" s="872"/>
      <c r="B53" s="895"/>
      <c r="C53" s="895"/>
      <c r="D53" s="895"/>
      <c r="E53" s="895"/>
      <c r="F53" s="1019"/>
      <c r="G53" s="1019"/>
      <c r="H53" s="1019"/>
      <c r="I53" s="1019"/>
      <c r="J53" s="1019"/>
      <c r="K53" s="1019"/>
      <c r="L53" s="1019"/>
      <c r="M53" s="1019"/>
      <c r="N53" s="1019"/>
      <c r="O53" s="1019"/>
      <c r="P53" s="1019"/>
      <c r="Q53" s="1019"/>
      <c r="R53" s="1019"/>
      <c r="S53" s="1019"/>
      <c r="T53" s="1019"/>
      <c r="U53" s="1019"/>
      <c r="V53" s="1019"/>
      <c r="W53" s="1019"/>
      <c r="X53" s="1019"/>
      <c r="Y53" s="1010"/>
      <c r="Z53" s="1010"/>
      <c r="AA53" s="1010"/>
      <c r="AB53" s="1010"/>
      <c r="AC53" s="1010"/>
      <c r="AD53" s="1010"/>
      <c r="AE53" s="1010"/>
      <c r="AF53" s="1010"/>
      <c r="AG53" s="1010"/>
      <c r="AH53" s="1010"/>
      <c r="AI53" s="1010"/>
      <c r="AJ53" s="1010"/>
      <c r="AK53" s="1010"/>
      <c r="AL53" s="1010"/>
      <c r="AM53" s="932"/>
      <c r="AN53" s="1010"/>
      <c r="AO53" s="1010"/>
      <c r="AP53" s="1010"/>
      <c r="AQ53" s="1010"/>
      <c r="AR53" s="932"/>
      <c r="AS53" s="1010"/>
      <c r="AT53" s="1010"/>
      <c r="AU53" s="1010"/>
      <c r="AV53" s="1010"/>
      <c r="AW53" s="932"/>
      <c r="AX53" s="1032"/>
      <c r="AY53" s="1032"/>
      <c r="AZ53" s="1032"/>
      <c r="BA53" s="1032"/>
      <c r="BB53" s="1032"/>
      <c r="BC53" s="1032"/>
      <c r="BD53" s="939"/>
      <c r="BE53" s="933"/>
      <c r="BF53" s="933"/>
      <c r="BG53" s="933"/>
      <c r="BH53" s="933"/>
      <c r="BI53" s="933"/>
      <c r="BJ53" s="933"/>
      <c r="BK53" s="939"/>
      <c r="BL53" s="922"/>
      <c r="BM53" s="922"/>
    </row>
    <row r="54" spans="1:65" ht="24">
      <c r="A54" s="872"/>
      <c r="B54" s="895"/>
      <c r="C54" s="895"/>
      <c r="D54" s="895"/>
      <c r="E54" s="895"/>
      <c r="F54" s="895"/>
      <c r="G54" s="940"/>
      <c r="H54" s="940"/>
      <c r="I54" s="939"/>
      <c r="J54" s="939"/>
      <c r="K54" s="939"/>
      <c r="L54" s="895"/>
      <c r="M54" s="1033"/>
      <c r="N54" s="1034"/>
      <c r="O54" s="1034"/>
      <c r="P54" s="940"/>
      <c r="Q54" s="939"/>
      <c r="R54" s="939"/>
      <c r="S54" s="895"/>
      <c r="T54" s="1035"/>
      <c r="U54" s="1035"/>
      <c r="V54" s="895"/>
      <c r="W54" s="895"/>
      <c r="X54" s="895"/>
      <c r="Y54" s="895"/>
      <c r="Z54" s="895"/>
      <c r="AA54" s="1035"/>
      <c r="AB54" s="1035"/>
      <c r="AC54" s="895"/>
      <c r="AD54" s="895"/>
      <c r="AE54" s="895"/>
      <c r="AF54" s="895"/>
      <c r="AG54" s="941"/>
      <c r="AH54" s="1033"/>
      <c r="AI54" s="1010"/>
      <c r="AJ54" s="895"/>
      <c r="AK54" s="940"/>
      <c r="AL54" s="895"/>
      <c r="AM54" s="895"/>
      <c r="AN54" s="895"/>
      <c r="AO54" s="1026"/>
      <c r="AP54" s="1036"/>
      <c r="AQ54" s="895"/>
      <c r="AR54" s="895"/>
      <c r="AS54" s="895"/>
      <c r="AT54" s="1025"/>
      <c r="AU54" s="1026"/>
      <c r="AV54" s="943"/>
      <c r="AW54" s="895"/>
      <c r="AX54" s="945"/>
      <c r="AY54" s="946"/>
      <c r="AZ54" s="1027"/>
      <c r="BA54" s="1027"/>
      <c r="BB54" s="947"/>
      <c r="BC54" s="948"/>
      <c r="BD54" s="895"/>
      <c r="BE54" s="949"/>
      <c r="BF54" s="950"/>
      <c r="BG54" s="951"/>
      <c r="BH54" s="949"/>
      <c r="BI54" s="949"/>
      <c r="BJ54" s="952"/>
      <c r="BK54" s="952"/>
      <c r="BL54" s="922"/>
      <c r="BM54" s="922"/>
    </row>
    <row r="55" spans="1:65" ht="13.5" customHeight="1">
      <c r="A55" s="872"/>
      <c r="B55" s="875"/>
      <c r="C55" s="895"/>
      <c r="D55" s="895"/>
      <c r="E55" s="895"/>
      <c r="F55" s="895"/>
      <c r="G55" s="940"/>
      <c r="H55" s="940"/>
      <c r="I55" s="939"/>
      <c r="J55" s="939"/>
      <c r="K55" s="939"/>
      <c r="L55" s="895"/>
      <c r="M55" s="941"/>
      <c r="N55" s="942"/>
      <c r="O55" s="942"/>
      <c r="P55" s="940"/>
      <c r="Q55" s="939"/>
      <c r="R55" s="939"/>
      <c r="S55" s="895"/>
      <c r="T55" s="940"/>
      <c r="U55" s="940"/>
      <c r="V55" s="895"/>
      <c r="W55" s="895"/>
      <c r="X55" s="895"/>
      <c r="Y55" s="895"/>
      <c r="Z55" s="895"/>
      <c r="AA55" s="940"/>
      <c r="AB55" s="940"/>
      <c r="AC55" s="895"/>
      <c r="AD55" s="895"/>
      <c r="AE55" s="895"/>
      <c r="AF55" s="895"/>
      <c r="AG55" s="940"/>
      <c r="AH55" s="940"/>
      <c r="AI55" s="895"/>
      <c r="AJ55" s="895"/>
      <c r="AK55" s="940"/>
      <c r="AL55" s="895"/>
      <c r="AM55" s="895"/>
      <c r="AN55" s="895"/>
      <c r="AO55" s="941"/>
      <c r="AP55" s="932"/>
      <c r="AQ55" s="895"/>
      <c r="AR55" s="895"/>
      <c r="AS55" s="895"/>
      <c r="AT55" s="895"/>
      <c r="AU55" s="943"/>
      <c r="AV55" s="411"/>
      <c r="AW55" s="895"/>
      <c r="AX55" s="895"/>
      <c r="AY55" s="944"/>
      <c r="AZ55" s="943"/>
      <c r="BA55" s="895"/>
      <c r="BB55" s="951"/>
      <c r="BC55" s="953"/>
      <c r="BD55" s="875"/>
      <c r="BE55" s="949"/>
      <c r="BF55" s="950"/>
      <c r="BG55" s="951"/>
      <c r="BH55" s="949"/>
      <c r="BI55" s="949"/>
      <c r="BJ55" s="952"/>
      <c r="BK55" s="952"/>
      <c r="BL55" s="872"/>
      <c r="BM55" s="872"/>
    </row>
    <row r="56" spans="1:65" ht="13.5" customHeight="1">
      <c r="A56" s="872"/>
      <c r="B56" s="875"/>
      <c r="C56" s="895"/>
      <c r="D56" s="895"/>
      <c r="E56" s="895"/>
      <c r="F56" s="895"/>
      <c r="G56" s="895"/>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5"/>
      <c r="AY56" s="895"/>
      <c r="AZ56" s="895"/>
      <c r="BA56" s="895"/>
      <c r="BB56" s="943"/>
      <c r="BC56" s="895"/>
      <c r="BD56" s="875"/>
      <c r="BE56" s="949"/>
      <c r="BF56" s="950"/>
      <c r="BG56" s="951"/>
      <c r="BH56" s="949"/>
      <c r="BI56" s="949"/>
      <c r="BJ56" s="952"/>
      <c r="BK56" s="952"/>
      <c r="BL56" s="872"/>
      <c r="BM56" s="872"/>
    </row>
    <row r="57" spans="1:65" ht="12.75">
      <c r="A57" s="872"/>
      <c r="B57" s="875"/>
      <c r="C57" s="1029"/>
      <c r="D57" s="1030"/>
      <c r="E57" s="954"/>
      <c r="F57" s="1029"/>
      <c r="G57" s="1030"/>
      <c r="H57" s="954"/>
      <c r="I57" s="1029"/>
      <c r="J57" s="1029"/>
      <c r="K57" s="1029"/>
      <c r="L57" s="954"/>
      <c r="M57" s="954"/>
      <c r="N57" s="1029"/>
      <c r="O57" s="1030"/>
      <c r="P57" s="954"/>
      <c r="Q57" s="954"/>
      <c r="R57" s="954"/>
      <c r="S57" s="1029"/>
      <c r="T57" s="1030"/>
      <c r="U57" s="954"/>
      <c r="V57" s="954"/>
      <c r="W57" s="954"/>
      <c r="X57" s="954"/>
      <c r="Y57" s="954"/>
      <c r="Z57" s="954"/>
      <c r="AA57" s="954"/>
      <c r="AB57" s="954"/>
      <c r="AC57" s="954"/>
      <c r="AD57" s="1029"/>
      <c r="AE57" s="1030"/>
      <c r="AF57" s="954"/>
      <c r="AG57" s="1029"/>
      <c r="AH57" s="1030"/>
      <c r="AI57" s="954"/>
      <c r="AJ57" s="1029"/>
      <c r="AK57" s="1029"/>
      <c r="AL57" s="1029"/>
      <c r="AM57" s="954"/>
      <c r="AN57" s="954"/>
      <c r="AO57" s="1029"/>
      <c r="AP57" s="1030"/>
      <c r="AQ57" s="954"/>
      <c r="AR57" s="954"/>
      <c r="AS57" s="1029"/>
      <c r="AT57" s="1029"/>
      <c r="AU57" s="954"/>
      <c r="AV57" s="954"/>
      <c r="AW57" s="1029"/>
      <c r="AX57" s="1029"/>
      <c r="AY57" s="954"/>
      <c r="AZ57" s="954"/>
      <c r="BA57" s="954"/>
      <c r="BB57" s="954"/>
      <c r="BC57" s="954"/>
      <c r="BD57" s="955"/>
      <c r="BE57" s="956"/>
      <c r="BF57" s="956"/>
      <c r="BG57" s="956"/>
      <c r="BH57" s="956"/>
      <c r="BI57" s="956"/>
      <c r="BJ57" s="956"/>
      <c r="BK57" s="872"/>
      <c r="BL57" s="872"/>
      <c r="BM57" s="872"/>
    </row>
    <row r="58" spans="1:65" ht="12.75">
      <c r="A58" s="872"/>
      <c r="B58" s="875"/>
      <c r="C58" s="1028"/>
      <c r="D58" s="1030"/>
      <c r="E58" s="954"/>
      <c r="F58" s="1028"/>
      <c r="G58" s="1030"/>
      <c r="H58" s="954"/>
      <c r="I58" s="1028"/>
      <c r="J58" s="1029"/>
      <c r="K58" s="1029"/>
      <c r="L58" s="954"/>
      <c r="M58" s="954"/>
      <c r="N58" s="1028"/>
      <c r="O58" s="1030"/>
      <c r="P58" s="954"/>
      <c r="Q58" s="954"/>
      <c r="R58" s="954"/>
      <c r="S58" s="1028"/>
      <c r="T58" s="1030"/>
      <c r="U58" s="954"/>
      <c r="V58" s="954"/>
      <c r="W58" s="954"/>
      <c r="X58" s="954"/>
      <c r="Y58" s="954"/>
      <c r="Z58" s="954"/>
      <c r="AA58" s="954"/>
      <c r="AB58" s="954"/>
      <c r="AC58" s="954"/>
      <c r="AD58" s="1028"/>
      <c r="AE58" s="1030"/>
      <c r="AF58" s="954"/>
      <c r="AG58" s="1028"/>
      <c r="AH58" s="1030"/>
      <c r="AI58" s="954"/>
      <c r="AJ58" s="1028"/>
      <c r="AK58" s="1029"/>
      <c r="AL58" s="1029"/>
      <c r="AM58" s="954"/>
      <c r="AN58" s="954"/>
      <c r="AO58" s="1028"/>
      <c r="AP58" s="1030"/>
      <c r="AQ58" s="954"/>
      <c r="AR58" s="954"/>
      <c r="AS58" s="1028"/>
      <c r="AT58" s="1030"/>
      <c r="AU58" s="954"/>
      <c r="AV58" s="954"/>
      <c r="AW58" s="1028"/>
      <c r="AX58" s="1030"/>
      <c r="AY58" s="954"/>
      <c r="AZ58" s="954"/>
      <c r="BA58" s="954"/>
      <c r="BB58" s="954"/>
      <c r="BC58" s="954"/>
      <c r="BD58" s="955"/>
      <c r="BE58" s="956"/>
      <c r="BF58" s="955"/>
      <c r="BG58" s="957"/>
      <c r="BH58" s="957"/>
      <c r="BI58" s="957"/>
      <c r="BJ58" s="957"/>
      <c r="BK58" s="872"/>
      <c r="BL58" s="872"/>
      <c r="BM58" s="872"/>
    </row>
    <row r="59" spans="1:62" ht="12.75">
      <c r="A59" s="872"/>
      <c r="B59" s="875"/>
      <c r="C59" s="1028"/>
      <c r="D59" s="1030"/>
      <c r="E59" s="954"/>
      <c r="F59" s="1028"/>
      <c r="G59" s="1030"/>
      <c r="H59" s="954"/>
      <c r="I59" s="1028"/>
      <c r="J59" s="1029"/>
      <c r="K59" s="1029"/>
      <c r="L59" s="954"/>
      <c r="M59" s="954"/>
      <c r="N59" s="1028"/>
      <c r="O59" s="1030"/>
      <c r="P59" s="954"/>
      <c r="Q59" s="954"/>
      <c r="R59" s="954"/>
      <c r="S59" s="1028"/>
      <c r="T59" s="1030"/>
      <c r="U59" s="954"/>
      <c r="V59" s="954"/>
      <c r="W59" s="954"/>
      <c r="X59" s="954"/>
      <c r="Y59" s="954"/>
      <c r="Z59" s="954"/>
      <c r="AA59" s="954"/>
      <c r="AB59" s="954"/>
      <c r="AC59" s="954"/>
      <c r="AD59" s="1028"/>
      <c r="AE59" s="1030"/>
      <c r="AF59" s="954"/>
      <c r="AG59" s="1028"/>
      <c r="AH59" s="1030"/>
      <c r="AI59" s="954"/>
      <c r="AJ59" s="1028"/>
      <c r="AK59" s="1029"/>
      <c r="AL59" s="1029"/>
      <c r="AM59" s="954"/>
      <c r="AN59" s="954"/>
      <c r="AO59" s="1028"/>
      <c r="AP59" s="1030"/>
      <c r="AQ59" s="954"/>
      <c r="AR59" s="954"/>
      <c r="AS59" s="1028"/>
      <c r="AT59" s="1030"/>
      <c r="AU59" s="954"/>
      <c r="AV59" s="954"/>
      <c r="AW59" s="1028"/>
      <c r="AX59" s="1030"/>
      <c r="AY59" s="954"/>
      <c r="AZ59" s="954"/>
      <c r="BA59" s="954"/>
      <c r="BB59" s="954"/>
      <c r="BC59" s="954"/>
      <c r="BD59" s="955"/>
      <c r="BE59" s="956"/>
      <c r="BF59" s="955"/>
      <c r="BG59" s="957"/>
      <c r="BH59" s="957"/>
      <c r="BI59" s="957"/>
      <c r="BJ59" s="957"/>
    </row>
    <row r="60" spans="1:62" ht="12.75">
      <c r="A60" s="872"/>
      <c r="B60" s="875"/>
      <c r="C60" s="1028"/>
      <c r="D60" s="1030"/>
      <c r="E60" s="954"/>
      <c r="F60" s="1028"/>
      <c r="G60" s="1030"/>
      <c r="H60" s="954"/>
      <c r="I60" s="1028"/>
      <c r="J60" s="1029"/>
      <c r="K60" s="1029"/>
      <c r="L60" s="954"/>
      <c r="M60" s="954"/>
      <c r="N60" s="1028"/>
      <c r="O60" s="1030"/>
      <c r="P60" s="954"/>
      <c r="Q60" s="954"/>
      <c r="R60" s="954"/>
      <c r="S60" s="1028"/>
      <c r="T60" s="1030"/>
      <c r="U60" s="954"/>
      <c r="V60" s="954"/>
      <c r="W60" s="954"/>
      <c r="X60" s="954"/>
      <c r="Y60" s="954"/>
      <c r="Z60" s="954"/>
      <c r="AA60" s="954"/>
      <c r="AB60" s="954"/>
      <c r="AC60" s="954"/>
      <c r="AD60" s="1028"/>
      <c r="AE60" s="1030"/>
      <c r="AF60" s="954"/>
      <c r="AG60" s="1028"/>
      <c r="AH60" s="1030"/>
      <c r="AI60" s="954"/>
      <c r="AJ60" s="1028"/>
      <c r="AK60" s="1029"/>
      <c r="AL60" s="1029"/>
      <c r="AM60" s="954"/>
      <c r="AN60" s="954"/>
      <c r="AO60" s="1028"/>
      <c r="AP60" s="1030"/>
      <c r="AQ60" s="954"/>
      <c r="AR60" s="954"/>
      <c r="AS60" s="1028"/>
      <c r="AT60" s="1030"/>
      <c r="AU60" s="954"/>
      <c r="AV60" s="954"/>
      <c r="AW60" s="1028"/>
      <c r="AX60" s="1030"/>
      <c r="AY60" s="954"/>
      <c r="AZ60" s="954"/>
      <c r="BA60" s="954"/>
      <c r="BB60" s="954"/>
      <c r="BC60" s="954"/>
      <c r="BD60" s="955"/>
      <c r="BE60" s="956"/>
      <c r="BF60" s="955"/>
      <c r="BG60" s="957"/>
      <c r="BH60" s="957"/>
      <c r="BI60" s="957"/>
      <c r="BJ60" s="957"/>
    </row>
    <row r="61" spans="1:62" ht="12.75">
      <c r="A61" s="872"/>
      <c r="B61" s="875"/>
      <c r="C61" s="1028"/>
      <c r="D61" s="1030"/>
      <c r="E61" s="954"/>
      <c r="F61" s="1028"/>
      <c r="G61" s="1030"/>
      <c r="H61" s="954"/>
      <c r="I61" s="1028"/>
      <c r="J61" s="1029"/>
      <c r="K61" s="1029"/>
      <c r="L61" s="954"/>
      <c r="M61" s="954"/>
      <c r="N61" s="1028"/>
      <c r="O61" s="1030"/>
      <c r="P61" s="954"/>
      <c r="Q61" s="954"/>
      <c r="R61" s="954"/>
      <c r="S61" s="1028"/>
      <c r="T61" s="1030"/>
      <c r="U61" s="954"/>
      <c r="V61" s="954"/>
      <c r="W61" s="954"/>
      <c r="X61" s="954"/>
      <c r="Y61" s="954"/>
      <c r="Z61" s="954"/>
      <c r="AA61" s="954"/>
      <c r="AB61" s="954"/>
      <c r="AC61" s="954"/>
      <c r="AD61" s="1028"/>
      <c r="AE61" s="1030"/>
      <c r="AF61" s="954"/>
      <c r="AG61" s="1028"/>
      <c r="AH61" s="1030"/>
      <c r="AI61" s="954"/>
      <c r="AJ61" s="1028"/>
      <c r="AK61" s="1029"/>
      <c r="AL61" s="1029"/>
      <c r="AM61" s="954"/>
      <c r="AN61" s="954"/>
      <c r="AO61" s="1028"/>
      <c r="AP61" s="1030"/>
      <c r="AQ61" s="954"/>
      <c r="AR61" s="954"/>
      <c r="AS61" s="1028"/>
      <c r="AT61" s="1030"/>
      <c r="AU61" s="954"/>
      <c r="AV61" s="954"/>
      <c r="AW61" s="1028"/>
      <c r="AX61" s="1030"/>
      <c r="AY61" s="954"/>
      <c r="AZ61" s="954"/>
      <c r="BA61" s="954"/>
      <c r="BB61" s="954"/>
      <c r="BC61" s="954"/>
      <c r="BD61" s="955"/>
      <c r="BE61" s="956"/>
      <c r="BF61" s="955"/>
      <c r="BG61" s="957"/>
      <c r="BH61" s="957"/>
      <c r="BI61" s="957"/>
      <c r="BJ61" s="957"/>
    </row>
    <row r="62" spans="1:62" ht="12.75">
      <c r="A62" s="872"/>
      <c r="B62" s="875"/>
      <c r="C62" s="954"/>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954"/>
      <c r="AL62" s="954"/>
      <c r="AM62" s="954"/>
      <c r="AN62" s="954"/>
      <c r="AO62" s="954"/>
      <c r="AP62" s="954"/>
      <c r="AQ62" s="954"/>
      <c r="AR62" s="954"/>
      <c r="AS62" s="954"/>
      <c r="AT62" s="954"/>
      <c r="AU62" s="954"/>
      <c r="AV62" s="954"/>
      <c r="AW62" s="954"/>
      <c r="AX62" s="954"/>
      <c r="AY62" s="954"/>
      <c r="AZ62" s="954"/>
      <c r="BA62" s="954"/>
      <c r="BB62" s="954"/>
      <c r="BC62" s="954"/>
      <c r="BD62" s="955"/>
      <c r="BE62" s="956"/>
      <c r="BF62" s="958"/>
      <c r="BG62" s="958"/>
      <c r="BH62" s="958"/>
      <c r="BI62" s="958"/>
      <c r="BJ62" s="958"/>
    </row>
    <row r="63" spans="3:55" ht="12.75">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row>
    <row r="73" spans="58:65" ht="12.75">
      <c r="BF73" s="959"/>
      <c r="BG73" s="959"/>
      <c r="BH73" s="959"/>
      <c r="BI73" s="959"/>
      <c r="BJ73" s="959"/>
      <c r="BK73" s="959"/>
      <c r="BL73" s="959"/>
      <c r="BM73" s="959"/>
    </row>
    <row r="74" spans="58:65" ht="12.75">
      <c r="BF74" s="872"/>
      <c r="BG74" s="872"/>
      <c r="BH74" s="872"/>
      <c r="BI74" s="872"/>
      <c r="BJ74" s="872"/>
      <c r="BK74" s="872"/>
      <c r="BL74" s="872"/>
      <c r="BM74" s="872"/>
    </row>
    <row r="75" spans="58:65" ht="12.75">
      <c r="BF75" s="872"/>
      <c r="BG75" s="872"/>
      <c r="BH75" s="872"/>
      <c r="BI75" s="872"/>
      <c r="BJ75" s="872"/>
      <c r="BK75" s="872"/>
      <c r="BL75" s="872"/>
      <c r="BM75" s="872"/>
    </row>
    <row r="76" spans="58:65" ht="12.75">
      <c r="BF76" s="872"/>
      <c r="BG76" s="872"/>
      <c r="BH76" s="872"/>
      <c r="BI76" s="872"/>
      <c r="BJ76" s="872"/>
      <c r="BK76" s="872"/>
      <c r="BL76" s="872"/>
      <c r="BM76" s="872"/>
    </row>
    <row r="79" spans="58:65" ht="12.75">
      <c r="BF79" s="959"/>
      <c r="BG79" s="959"/>
      <c r="BH79" s="959"/>
      <c r="BI79" s="959"/>
      <c r="BJ79" s="959"/>
      <c r="BK79" s="959"/>
      <c r="BL79" s="959"/>
      <c r="BM79" s="959"/>
    </row>
    <row r="80" spans="58:65" ht="12.75">
      <c r="BF80" s="872"/>
      <c r="BG80" s="872"/>
      <c r="BH80" s="872"/>
      <c r="BI80" s="872"/>
      <c r="BJ80" s="872"/>
      <c r="BK80" s="872"/>
      <c r="BL80" s="872"/>
      <c r="BM80" s="872"/>
    </row>
    <row r="81" spans="58:65" ht="12.75">
      <c r="BF81" s="872"/>
      <c r="BG81" s="872"/>
      <c r="BH81" s="872"/>
      <c r="BI81" s="872"/>
      <c r="BJ81" s="872"/>
      <c r="BK81" s="872"/>
      <c r="BL81" s="872"/>
      <c r="BM81" s="872"/>
    </row>
    <row r="82" spans="58:65" ht="12.75">
      <c r="BF82" s="872"/>
      <c r="BG82" s="872"/>
      <c r="BH82" s="872"/>
      <c r="BI82" s="872"/>
      <c r="BJ82" s="872"/>
      <c r="BK82" s="872"/>
      <c r="BL82" s="872"/>
      <c r="BM82" s="872"/>
    </row>
  </sheetData>
  <sheetProtection selectLockedCells="1" selectUnlockedCells="1"/>
  <mergeCells count="299">
    <mergeCell ref="C61:D61"/>
    <mergeCell ref="F61:G61"/>
    <mergeCell ref="I61:K61"/>
    <mergeCell ref="N61:O61"/>
    <mergeCell ref="S61:T61"/>
    <mergeCell ref="AD61:AE61"/>
    <mergeCell ref="AD60:AE60"/>
    <mergeCell ref="AG60:AH60"/>
    <mergeCell ref="AJ60:AL60"/>
    <mergeCell ref="AG61:AH61"/>
    <mergeCell ref="AJ61:AL61"/>
    <mergeCell ref="AW60:AX60"/>
    <mergeCell ref="AO61:AP61"/>
    <mergeCell ref="AS61:AT61"/>
    <mergeCell ref="AW61:AX61"/>
    <mergeCell ref="AG59:AH59"/>
    <mergeCell ref="AJ59:AL59"/>
    <mergeCell ref="AO59:AP59"/>
    <mergeCell ref="AS59:AT59"/>
    <mergeCell ref="AW59:AX59"/>
    <mergeCell ref="AO60:AP60"/>
    <mergeCell ref="AS60:AT60"/>
    <mergeCell ref="S60:T60"/>
    <mergeCell ref="C59:D59"/>
    <mergeCell ref="F59:G59"/>
    <mergeCell ref="I59:K59"/>
    <mergeCell ref="N59:O59"/>
    <mergeCell ref="S59:T59"/>
    <mergeCell ref="C60:D60"/>
    <mergeCell ref="F60:G60"/>
    <mergeCell ref="I60:K60"/>
    <mergeCell ref="N60:O60"/>
    <mergeCell ref="AD59:AE59"/>
    <mergeCell ref="AD58:AE58"/>
    <mergeCell ref="AG58:AH58"/>
    <mergeCell ref="AJ58:AL58"/>
    <mergeCell ref="AW58:AX58"/>
    <mergeCell ref="AG57:AH57"/>
    <mergeCell ref="AJ57:AL57"/>
    <mergeCell ref="AO57:AP57"/>
    <mergeCell ref="AS57:AT57"/>
    <mergeCell ref="AW57:AX57"/>
    <mergeCell ref="AO58:AP58"/>
    <mergeCell ref="AS58:AT58"/>
    <mergeCell ref="S58:T58"/>
    <mergeCell ref="C57:D57"/>
    <mergeCell ref="F57:G57"/>
    <mergeCell ref="I57:K57"/>
    <mergeCell ref="N57:O57"/>
    <mergeCell ref="S57:T57"/>
    <mergeCell ref="C58:D58"/>
    <mergeCell ref="F58:G58"/>
    <mergeCell ref="I58:K58"/>
    <mergeCell ref="N58:O58"/>
    <mergeCell ref="AD57:AE57"/>
    <mergeCell ref="AS52:AV53"/>
    <mergeCell ref="AX52:BC53"/>
    <mergeCell ref="M54:O54"/>
    <mergeCell ref="T54:U54"/>
    <mergeCell ref="AA54:AB54"/>
    <mergeCell ref="AH54:AI54"/>
    <mergeCell ref="AO54:AP54"/>
    <mergeCell ref="AT54:AU54"/>
    <mergeCell ref="AZ54:BA54"/>
    <mergeCell ref="BK50:BK51"/>
    <mergeCell ref="BL50:BL51"/>
    <mergeCell ref="BM50:BM51"/>
    <mergeCell ref="F52:J53"/>
    <mergeCell ref="K52:Q53"/>
    <mergeCell ref="R52:X53"/>
    <mergeCell ref="Y52:AD53"/>
    <mergeCell ref="AE52:AL53"/>
    <mergeCell ref="AN52:AQ53"/>
    <mergeCell ref="BG50:BG51"/>
    <mergeCell ref="BH50:BH51"/>
    <mergeCell ref="BI50:BI51"/>
    <mergeCell ref="BJ50:BJ51"/>
    <mergeCell ref="AS50:AS51"/>
    <mergeCell ref="AT50:AT51"/>
    <mergeCell ref="BE50:BE51"/>
    <mergeCell ref="BF50:BF51"/>
    <mergeCell ref="AO50:AO51"/>
    <mergeCell ref="AP50:AP51"/>
    <mergeCell ref="AQ50:AQ51"/>
    <mergeCell ref="AR50:AR51"/>
    <mergeCell ref="V50:V51"/>
    <mergeCell ref="AL50:AL51"/>
    <mergeCell ref="AM50:AM51"/>
    <mergeCell ref="AN50:AN51"/>
    <mergeCell ref="B50:B51"/>
    <mergeCell ref="P50:P51"/>
    <mergeCell ref="S50:S51"/>
    <mergeCell ref="U50:U51"/>
    <mergeCell ref="BJ48:BJ49"/>
    <mergeCell ref="BK48:BK49"/>
    <mergeCell ref="BA48:BA49"/>
    <mergeCell ref="BB48:BB49"/>
    <mergeCell ref="BC48:BC49"/>
    <mergeCell ref="BE48:BE49"/>
    <mergeCell ref="BL48:BL49"/>
    <mergeCell ref="BM48:BM49"/>
    <mergeCell ref="BF48:BF49"/>
    <mergeCell ref="BG48:BG49"/>
    <mergeCell ref="BH48:BH49"/>
    <mergeCell ref="BI48:BI49"/>
    <mergeCell ref="AW48:AW49"/>
    <mergeCell ref="AX48:AX49"/>
    <mergeCell ref="AY48:AY49"/>
    <mergeCell ref="AZ48:AZ49"/>
    <mergeCell ref="AR48:AR49"/>
    <mergeCell ref="AS48:AS49"/>
    <mergeCell ref="AU48:AU49"/>
    <mergeCell ref="AV48:AV49"/>
    <mergeCell ref="BL46:BL47"/>
    <mergeCell ref="BM46:BM47"/>
    <mergeCell ref="B48:B49"/>
    <mergeCell ref="R48:R49"/>
    <mergeCell ref="S48:S49"/>
    <mergeCell ref="U48:U49"/>
    <mergeCell ref="V48:V49"/>
    <mergeCell ref="AO48:AO49"/>
    <mergeCell ref="AP48:AP49"/>
    <mergeCell ref="AQ48:AQ49"/>
    <mergeCell ref="BH46:BH47"/>
    <mergeCell ref="BI46:BI47"/>
    <mergeCell ref="BJ46:BJ47"/>
    <mergeCell ref="BK46:BK47"/>
    <mergeCell ref="BC46:BC47"/>
    <mergeCell ref="BE46:BE47"/>
    <mergeCell ref="BF46:BF47"/>
    <mergeCell ref="BG46:BG47"/>
    <mergeCell ref="AY46:AY47"/>
    <mergeCell ref="AZ46:AZ47"/>
    <mergeCell ref="BA46:BA47"/>
    <mergeCell ref="BB46:BB47"/>
    <mergeCell ref="AS46:AS47"/>
    <mergeCell ref="AV46:AV47"/>
    <mergeCell ref="AW46:AW47"/>
    <mergeCell ref="AX46:AX47"/>
    <mergeCell ref="BL44:BL45"/>
    <mergeCell ref="BM44:BM45"/>
    <mergeCell ref="B46:B47"/>
    <mergeCell ref="U46:U47"/>
    <mergeCell ref="V46:V47"/>
    <mergeCell ref="AN46:AN47"/>
    <mergeCell ref="AO46:AO47"/>
    <mergeCell ref="AP46:AP47"/>
    <mergeCell ref="AQ46:AQ47"/>
    <mergeCell ref="AR46:AR47"/>
    <mergeCell ref="BH44:BH45"/>
    <mergeCell ref="BI44:BI45"/>
    <mergeCell ref="BJ44:BJ45"/>
    <mergeCell ref="BK44:BK45"/>
    <mergeCell ref="BC44:BC45"/>
    <mergeCell ref="BE44:BE45"/>
    <mergeCell ref="BF44:BF45"/>
    <mergeCell ref="BG44:BG45"/>
    <mergeCell ref="AY44:AY45"/>
    <mergeCell ref="AZ44:AZ45"/>
    <mergeCell ref="BA44:BA45"/>
    <mergeCell ref="BB44:BB45"/>
    <mergeCell ref="AU44:AU45"/>
    <mergeCell ref="AV44:AV45"/>
    <mergeCell ref="AW44:AW45"/>
    <mergeCell ref="AX44:AX45"/>
    <mergeCell ref="AU41:AU42"/>
    <mergeCell ref="AV41:AV43"/>
    <mergeCell ref="AM41:AM43"/>
    <mergeCell ref="AN41:AN43"/>
    <mergeCell ref="AO41:AO43"/>
    <mergeCell ref="AP41:AP43"/>
    <mergeCell ref="AQ41:AQ43"/>
    <mergeCell ref="AR41:AR43"/>
    <mergeCell ref="AS41:AS43"/>
    <mergeCell ref="AT41:AT43"/>
    <mergeCell ref="B44:B45"/>
    <mergeCell ref="U44:U45"/>
    <mergeCell ref="V44:V45"/>
    <mergeCell ref="AS44:AS45"/>
    <mergeCell ref="AI41:AI43"/>
    <mergeCell ref="AJ41:AJ43"/>
    <mergeCell ref="AK41:AK43"/>
    <mergeCell ref="AL41:AL42"/>
    <mergeCell ref="AE41:AE43"/>
    <mergeCell ref="AF41:AF43"/>
    <mergeCell ref="AG41:AG43"/>
    <mergeCell ref="AH41:AH42"/>
    <mergeCell ref="AA41:AA43"/>
    <mergeCell ref="AB41:AB43"/>
    <mergeCell ref="AC41:AC42"/>
    <mergeCell ref="AD41:AD43"/>
    <mergeCell ref="W41:W43"/>
    <mergeCell ref="X41:X43"/>
    <mergeCell ref="Y41:Y42"/>
    <mergeCell ref="Z41:Z43"/>
    <mergeCell ref="S41:S43"/>
    <mergeCell ref="T41:T43"/>
    <mergeCell ref="U41:U42"/>
    <mergeCell ref="V41:V43"/>
    <mergeCell ref="O41:O43"/>
    <mergeCell ref="P41:P43"/>
    <mergeCell ref="Q41:Q43"/>
    <mergeCell ref="R41:R43"/>
    <mergeCell ref="M41:M43"/>
    <mergeCell ref="N41:N43"/>
    <mergeCell ref="G41:G42"/>
    <mergeCell ref="H41:H43"/>
    <mergeCell ref="I41:I43"/>
    <mergeCell ref="J41:J43"/>
    <mergeCell ref="AT39:AT40"/>
    <mergeCell ref="AV39:AV40"/>
    <mergeCell ref="AK39:AK40"/>
    <mergeCell ref="AM39:AM40"/>
    <mergeCell ref="AN39:AN40"/>
    <mergeCell ref="AO39:AO40"/>
    <mergeCell ref="AP39:AP40"/>
    <mergeCell ref="AQ39:AQ40"/>
    <mergeCell ref="AR39:AR40"/>
    <mergeCell ref="AS39:AS40"/>
    <mergeCell ref="C41:C43"/>
    <mergeCell ref="D41:D43"/>
    <mergeCell ref="E41:E43"/>
    <mergeCell ref="F41:F43"/>
    <mergeCell ref="K41:K42"/>
    <mergeCell ref="L41:L43"/>
    <mergeCell ref="AI39:AI40"/>
    <mergeCell ref="AJ39:AJ40"/>
    <mergeCell ref="AA39:AA40"/>
    <mergeCell ref="AB39:AB40"/>
    <mergeCell ref="AD39:AD40"/>
    <mergeCell ref="AE39:AE40"/>
    <mergeCell ref="H39:H40"/>
    <mergeCell ref="I39:I40"/>
    <mergeCell ref="J39:J40"/>
    <mergeCell ref="L39:L40"/>
    <mergeCell ref="V39:V40"/>
    <mergeCell ref="W39:W40"/>
    <mergeCell ref="Q39:Q40"/>
    <mergeCell ref="R39:R40"/>
    <mergeCell ref="S39:S40"/>
    <mergeCell ref="T39:T40"/>
    <mergeCell ref="AX39:AX40"/>
    <mergeCell ref="AW41:AW43"/>
    <mergeCell ref="AX41:AX43"/>
    <mergeCell ref="M39:M40"/>
    <mergeCell ref="N39:N40"/>
    <mergeCell ref="O39:O40"/>
    <mergeCell ref="P39:P40"/>
    <mergeCell ref="X39:X40"/>
    <mergeCell ref="Z39:Z40"/>
    <mergeCell ref="AG39:AG40"/>
    <mergeCell ref="BB41:BB43"/>
    <mergeCell ref="BC41:BC43"/>
    <mergeCell ref="AZ38:BC38"/>
    <mergeCell ref="BJ38:BJ43"/>
    <mergeCell ref="BK38:BK43"/>
    <mergeCell ref="AV38:AX38"/>
    <mergeCell ref="BE38:BE43"/>
    <mergeCell ref="BF38:BF43"/>
    <mergeCell ref="AZ39:AZ40"/>
    <mergeCell ref="AW39:AW40"/>
    <mergeCell ref="AM38:AP38"/>
    <mergeCell ref="AQ38:AT38"/>
    <mergeCell ref="AF39:AF40"/>
    <mergeCell ref="BL38:BL43"/>
    <mergeCell ref="BM38:BM43"/>
    <mergeCell ref="BG38:BG43"/>
    <mergeCell ref="BH38:BH43"/>
    <mergeCell ref="BI38:BI43"/>
    <mergeCell ref="BB39:BB40"/>
    <mergeCell ref="BC39:BC40"/>
    <mergeCell ref="D39:D40"/>
    <mergeCell ref="E39:E40"/>
    <mergeCell ref="F39:F40"/>
    <mergeCell ref="Z38:AB38"/>
    <mergeCell ref="BA39:BA40"/>
    <mergeCell ref="AY41:AY42"/>
    <mergeCell ref="AZ41:AZ43"/>
    <mergeCell ref="BA41:BA43"/>
    <mergeCell ref="AD38:AG38"/>
    <mergeCell ref="AI38:AK38"/>
    <mergeCell ref="AM22:AS22"/>
    <mergeCell ref="AU22:BE22"/>
    <mergeCell ref="BD36:BM37"/>
    <mergeCell ref="B38:B43"/>
    <mergeCell ref="C38:F38"/>
    <mergeCell ref="H38:J38"/>
    <mergeCell ref="L38:O38"/>
    <mergeCell ref="P38:T38"/>
    <mergeCell ref="V38:X38"/>
    <mergeCell ref="C39:C40"/>
    <mergeCell ref="S1:AW1"/>
    <mergeCell ref="Q2:AZ2"/>
    <mergeCell ref="S3:AV3"/>
    <mergeCell ref="AC16:AR16"/>
    <mergeCell ref="L17:BF17"/>
    <mergeCell ref="AU21:AY21"/>
    <mergeCell ref="Q18:BA18"/>
    <mergeCell ref="AK21:AS21"/>
  </mergeCells>
  <printOptions/>
  <pageMargins left="0.25" right="0.25" top="0.75" bottom="0.75" header="0.5118055555555555" footer="0.5118055555555555"/>
  <pageSetup fitToHeight="1" fitToWidth="1" horizontalDpi="300" verticalDpi="300" orientation="landscape" paperSize="9" scale="89" r:id="rId2"/>
  <drawing r:id="rId1"/>
</worksheet>
</file>

<file path=xl/worksheets/sheet2.xml><?xml version="1.0" encoding="utf-8"?>
<worksheet xmlns="http://schemas.openxmlformats.org/spreadsheetml/2006/main" xmlns:r="http://schemas.openxmlformats.org/officeDocument/2006/relationships">
  <dimension ref="B1:BF32"/>
  <sheetViews>
    <sheetView zoomScalePageLayoutView="0" workbookViewId="0" topLeftCell="A10">
      <selection activeCell="BI18" sqref="BI18"/>
    </sheetView>
  </sheetViews>
  <sheetFormatPr defaultColWidth="9.125" defaultRowHeight="12.75"/>
  <cols>
    <col min="1" max="1" width="3.125" style="479" customWidth="1"/>
    <col min="2" max="2" width="6.125" style="479" customWidth="1"/>
    <col min="3" max="3" width="2.00390625" style="479" customWidth="1"/>
    <col min="4" max="4" width="2.125" style="479" customWidth="1"/>
    <col min="5" max="5" width="2.375" style="479" customWidth="1"/>
    <col min="6" max="6" width="2.125" style="479" customWidth="1"/>
    <col min="7" max="7" width="3.125" style="479" customWidth="1"/>
    <col min="8" max="9" width="2.625" style="479" customWidth="1"/>
    <col min="10" max="11" width="2.50390625" style="479" customWidth="1"/>
    <col min="12" max="12" width="2.125" style="479" customWidth="1"/>
    <col min="13" max="13" width="2.375" style="479" customWidth="1"/>
    <col min="14" max="14" width="2.125" style="479" customWidth="1"/>
    <col min="15" max="15" width="2.50390625" style="479" customWidth="1"/>
    <col min="16" max="19" width="2.125" style="479" customWidth="1"/>
    <col min="20" max="55" width="2.50390625" style="479" customWidth="1"/>
    <col min="56" max="16384" width="9.125" style="479" customWidth="1"/>
  </cols>
  <sheetData>
    <row r="1" spans="54:55" ht="6.75" customHeight="1">
      <c r="BB1" s="6"/>
      <c r="BC1" s="6"/>
    </row>
    <row r="2" spans="2:55" ht="15" customHeight="1">
      <c r="B2" s="1063" t="s">
        <v>0</v>
      </c>
      <c r="C2" s="1063"/>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c r="AP2" s="1063"/>
      <c r="AQ2" s="1063"/>
      <c r="AR2" s="1063"/>
      <c r="AS2" s="1063"/>
      <c r="AT2" s="1063"/>
      <c r="AU2" s="1063"/>
      <c r="AV2" s="1063"/>
      <c r="AW2" s="1063"/>
      <c r="AX2" s="1063"/>
      <c r="AY2" s="1063"/>
      <c r="AZ2" s="1063"/>
      <c r="BA2" s="1063"/>
      <c r="BB2" s="1063"/>
      <c r="BC2" s="7"/>
    </row>
    <row r="3" ht="6" customHeight="1"/>
    <row r="4" spans="2:55" ht="44.25" customHeight="1">
      <c r="B4" s="1064" t="s">
        <v>1</v>
      </c>
      <c r="C4" s="1057" t="s">
        <v>2</v>
      </c>
      <c r="D4" s="1057"/>
      <c r="E4" s="1057"/>
      <c r="F4" s="1057"/>
      <c r="G4" s="1061" t="s">
        <v>3</v>
      </c>
      <c r="H4" s="1057" t="s">
        <v>4</v>
      </c>
      <c r="I4" s="1057"/>
      <c r="J4" s="1057"/>
      <c r="K4" s="1061" t="s">
        <v>5</v>
      </c>
      <c r="L4" s="1057" t="s">
        <v>6</v>
      </c>
      <c r="M4" s="1057"/>
      <c r="N4" s="1057"/>
      <c r="O4" s="1057"/>
      <c r="P4" s="1057" t="s">
        <v>7</v>
      </c>
      <c r="Q4" s="1057"/>
      <c r="R4" s="1057"/>
      <c r="S4" s="1057"/>
      <c r="T4" s="1061" t="s">
        <v>8</v>
      </c>
      <c r="U4" s="1057" t="s">
        <v>9</v>
      </c>
      <c r="V4" s="1057"/>
      <c r="W4" s="1057"/>
      <c r="X4" s="1057"/>
      <c r="Y4" s="1059" t="s">
        <v>10</v>
      </c>
      <c r="Z4" s="1059"/>
      <c r="AA4" s="1059"/>
      <c r="AB4" s="1059"/>
      <c r="AC4" s="1060" t="s">
        <v>11</v>
      </c>
      <c r="AD4" s="1060"/>
      <c r="AE4" s="1060"/>
      <c r="AF4" s="1060"/>
      <c r="AG4" s="1061" t="s">
        <v>12</v>
      </c>
      <c r="AH4" s="1055" t="s">
        <v>13</v>
      </c>
      <c r="AI4" s="1055"/>
      <c r="AJ4" s="1055"/>
      <c r="AK4" s="1061" t="s">
        <v>14</v>
      </c>
      <c r="AL4" s="1057" t="s">
        <v>15</v>
      </c>
      <c r="AM4" s="1057"/>
      <c r="AN4" s="1057"/>
      <c r="AO4" s="1057"/>
      <c r="AP4" s="1057" t="s">
        <v>16</v>
      </c>
      <c r="AQ4" s="1057"/>
      <c r="AR4" s="1057"/>
      <c r="AS4" s="1057"/>
      <c r="AT4" s="1061" t="s">
        <v>17</v>
      </c>
      <c r="AU4" s="1057" t="s">
        <v>18</v>
      </c>
      <c r="AV4" s="1057"/>
      <c r="AW4" s="1057"/>
      <c r="AX4" s="1061" t="s">
        <v>19</v>
      </c>
      <c r="AY4" s="1057" t="s">
        <v>20</v>
      </c>
      <c r="AZ4" s="1057"/>
      <c r="BA4" s="1057"/>
      <c r="BB4" s="1057"/>
      <c r="BC4" s="8"/>
    </row>
    <row r="5" spans="2:55" ht="78" customHeight="1">
      <c r="B5" s="1064"/>
      <c r="C5" s="9" t="s">
        <v>21</v>
      </c>
      <c r="D5" s="10" t="s">
        <v>22</v>
      </c>
      <c r="E5" s="10" t="s">
        <v>23</v>
      </c>
      <c r="F5" s="11" t="s">
        <v>24</v>
      </c>
      <c r="G5" s="1061"/>
      <c r="H5" s="9" t="s">
        <v>25</v>
      </c>
      <c r="I5" s="10" t="s">
        <v>26</v>
      </c>
      <c r="J5" s="11" t="s">
        <v>27</v>
      </c>
      <c r="K5" s="1061"/>
      <c r="L5" s="9" t="s">
        <v>28</v>
      </c>
      <c r="M5" s="10" t="s">
        <v>29</v>
      </c>
      <c r="N5" s="10" t="s">
        <v>30</v>
      </c>
      <c r="O5" s="11" t="s">
        <v>31</v>
      </c>
      <c r="P5" s="9" t="s">
        <v>32</v>
      </c>
      <c r="Q5" s="10" t="s">
        <v>33</v>
      </c>
      <c r="R5" s="10" t="s">
        <v>23</v>
      </c>
      <c r="S5" s="11" t="s">
        <v>24</v>
      </c>
      <c r="T5" s="1061"/>
      <c r="U5" s="9" t="s">
        <v>34</v>
      </c>
      <c r="V5" s="10" t="s">
        <v>35</v>
      </c>
      <c r="W5" s="10" t="s">
        <v>36</v>
      </c>
      <c r="X5" s="11" t="s">
        <v>37</v>
      </c>
      <c r="Y5" s="12" t="s">
        <v>38</v>
      </c>
      <c r="Z5" s="10" t="s">
        <v>39</v>
      </c>
      <c r="AA5" s="10" t="s">
        <v>40</v>
      </c>
      <c r="AB5" s="11" t="s">
        <v>41</v>
      </c>
      <c r="AC5" s="13" t="s">
        <v>42</v>
      </c>
      <c r="AD5" s="10" t="s">
        <v>39</v>
      </c>
      <c r="AE5" s="10" t="s">
        <v>40</v>
      </c>
      <c r="AF5" s="14" t="s">
        <v>43</v>
      </c>
      <c r="AG5" s="1061"/>
      <c r="AH5" s="12" t="s">
        <v>44</v>
      </c>
      <c r="AI5" s="10" t="s">
        <v>26</v>
      </c>
      <c r="AJ5" s="11" t="s">
        <v>45</v>
      </c>
      <c r="AK5" s="1061"/>
      <c r="AL5" s="15" t="s">
        <v>46</v>
      </c>
      <c r="AM5" s="16" t="s">
        <v>47</v>
      </c>
      <c r="AN5" s="16" t="s">
        <v>48</v>
      </c>
      <c r="AO5" s="17" t="s">
        <v>49</v>
      </c>
      <c r="AP5" s="12" t="s">
        <v>32</v>
      </c>
      <c r="AQ5" s="10" t="s">
        <v>22</v>
      </c>
      <c r="AR5" s="10" t="s">
        <v>23</v>
      </c>
      <c r="AS5" s="11" t="s">
        <v>24</v>
      </c>
      <c r="AT5" s="1061"/>
      <c r="AU5" s="9" t="s">
        <v>44</v>
      </c>
      <c r="AV5" s="10" t="s">
        <v>26</v>
      </c>
      <c r="AW5" s="11" t="s">
        <v>50</v>
      </c>
      <c r="AX5" s="1061"/>
      <c r="AY5" s="9" t="s">
        <v>51</v>
      </c>
      <c r="AZ5" s="10" t="s">
        <v>29</v>
      </c>
      <c r="BA5" s="10" t="s">
        <v>30</v>
      </c>
      <c r="BB5" s="11" t="s">
        <v>52</v>
      </c>
      <c r="BC5" s="18" t="s">
        <v>53</v>
      </c>
    </row>
    <row r="6" spans="2:55" ht="12.75">
      <c r="B6" s="19"/>
      <c r="C6" s="20">
        <v>1</v>
      </c>
      <c r="D6" s="21">
        <v>2</v>
      </c>
      <c r="E6" s="21">
        <v>3</v>
      </c>
      <c r="F6" s="22">
        <v>4</v>
      </c>
      <c r="G6" s="23">
        <v>5</v>
      </c>
      <c r="H6" s="20">
        <v>6</v>
      </c>
      <c r="I6" s="21">
        <v>7</v>
      </c>
      <c r="J6" s="22">
        <v>8</v>
      </c>
      <c r="K6" s="23">
        <v>9</v>
      </c>
      <c r="L6" s="20">
        <v>10</v>
      </c>
      <c r="M6" s="21">
        <v>11</v>
      </c>
      <c r="N6" s="21">
        <v>12</v>
      </c>
      <c r="O6" s="22">
        <v>13</v>
      </c>
      <c r="P6" s="20">
        <v>14</v>
      </c>
      <c r="Q6" s="21">
        <v>15</v>
      </c>
      <c r="R6" s="21">
        <v>16</v>
      </c>
      <c r="S6" s="24">
        <v>17</v>
      </c>
      <c r="T6" s="23">
        <v>18</v>
      </c>
      <c r="U6" s="20">
        <v>19</v>
      </c>
      <c r="V6" s="21">
        <v>20</v>
      </c>
      <c r="W6" s="21">
        <v>21</v>
      </c>
      <c r="X6" s="22">
        <v>22</v>
      </c>
      <c r="Y6" s="25">
        <v>23</v>
      </c>
      <c r="Z6" s="21">
        <v>24</v>
      </c>
      <c r="AA6" s="21">
        <v>25</v>
      </c>
      <c r="AB6" s="22">
        <v>26</v>
      </c>
      <c r="AC6" s="26">
        <v>27</v>
      </c>
      <c r="AD6" s="21">
        <v>28</v>
      </c>
      <c r="AE6" s="21">
        <v>29</v>
      </c>
      <c r="AF6" s="27">
        <v>30</v>
      </c>
      <c r="AG6" s="23">
        <v>31</v>
      </c>
      <c r="AH6" s="25">
        <v>32</v>
      </c>
      <c r="AI6" s="21">
        <v>33</v>
      </c>
      <c r="AJ6" s="22">
        <v>34</v>
      </c>
      <c r="AK6" s="23">
        <v>35</v>
      </c>
      <c r="AL6" s="20">
        <v>36</v>
      </c>
      <c r="AM6" s="21">
        <v>37</v>
      </c>
      <c r="AN6" s="21">
        <v>38</v>
      </c>
      <c r="AO6" s="22">
        <v>39</v>
      </c>
      <c r="AP6" s="25">
        <v>40</v>
      </c>
      <c r="AQ6" s="21">
        <v>41</v>
      </c>
      <c r="AR6" s="21">
        <v>42</v>
      </c>
      <c r="AS6" s="22">
        <v>43</v>
      </c>
      <c r="AT6" s="23">
        <v>44</v>
      </c>
      <c r="AU6" s="20">
        <v>45</v>
      </c>
      <c r="AV6" s="21">
        <v>46</v>
      </c>
      <c r="AW6" s="22">
        <v>47</v>
      </c>
      <c r="AX6" s="23">
        <v>48</v>
      </c>
      <c r="AY6" s="20">
        <v>49</v>
      </c>
      <c r="AZ6" s="21">
        <v>50</v>
      </c>
      <c r="BA6" s="21">
        <v>51</v>
      </c>
      <c r="BB6" s="22">
        <v>52</v>
      </c>
      <c r="BC6" s="28"/>
    </row>
    <row r="7" spans="2:55" ht="12.75">
      <c r="B7" s="29">
        <v>1</v>
      </c>
      <c r="C7" s="30"/>
      <c r="D7" s="31"/>
      <c r="E7" s="31"/>
      <c r="F7" s="32"/>
      <c r="G7" s="771"/>
      <c r="H7" s="772"/>
      <c r="I7" s="773"/>
      <c r="J7" s="774"/>
      <c r="K7" s="775"/>
      <c r="L7" s="772"/>
      <c r="M7" s="773"/>
      <c r="N7" s="773"/>
      <c r="O7" s="774"/>
      <c r="P7" s="772"/>
      <c r="Q7" s="773"/>
      <c r="R7" s="773"/>
      <c r="S7" s="774"/>
      <c r="T7" s="771" t="s">
        <v>55</v>
      </c>
      <c r="U7" s="772" t="s">
        <v>55</v>
      </c>
      <c r="V7" s="773"/>
      <c r="W7" s="773"/>
      <c r="X7" s="774"/>
      <c r="Y7" s="776"/>
      <c r="Z7" s="773"/>
      <c r="AA7" s="773"/>
      <c r="AB7" s="774"/>
      <c r="AC7" s="772"/>
      <c r="AD7" s="773"/>
      <c r="AE7" s="773"/>
      <c r="AF7" s="777"/>
      <c r="AG7" s="771"/>
      <c r="AH7" s="778"/>
      <c r="AI7" s="773"/>
      <c r="AJ7" s="774"/>
      <c r="AK7" s="771"/>
      <c r="AL7" s="772"/>
      <c r="AM7" s="773"/>
      <c r="AN7" s="980"/>
      <c r="AO7" s="981"/>
      <c r="AP7" s="982"/>
      <c r="AQ7" s="773"/>
      <c r="AR7" s="774" t="s">
        <v>54</v>
      </c>
      <c r="AS7" s="774" t="s">
        <v>54</v>
      </c>
      <c r="AT7" s="771" t="s">
        <v>55</v>
      </c>
      <c r="AU7" s="772" t="s">
        <v>55</v>
      </c>
      <c r="AV7" s="773" t="s">
        <v>55</v>
      </c>
      <c r="AW7" s="779" t="s">
        <v>55</v>
      </c>
      <c r="AX7" s="771" t="s">
        <v>55</v>
      </c>
      <c r="AY7" s="772" t="s">
        <v>55</v>
      </c>
      <c r="AZ7" s="773" t="s">
        <v>55</v>
      </c>
      <c r="BA7" s="773" t="s">
        <v>55</v>
      </c>
      <c r="BB7" s="779" t="s">
        <v>55</v>
      </c>
      <c r="BC7" s="771"/>
    </row>
    <row r="8" spans="2:58" ht="15" customHeight="1">
      <c r="B8" s="29">
        <v>2</v>
      </c>
      <c r="C8" s="30"/>
      <c r="D8" s="31"/>
      <c r="E8" s="31"/>
      <c r="F8" s="32"/>
      <c r="G8" s="29"/>
      <c r="H8" s="30"/>
      <c r="I8" s="31"/>
      <c r="J8" s="32"/>
      <c r="K8" s="33"/>
      <c r="L8" s="30"/>
      <c r="M8" s="31"/>
      <c r="N8" s="31"/>
      <c r="O8" s="32"/>
      <c r="P8" s="30"/>
      <c r="Q8" s="31"/>
      <c r="R8" s="31"/>
      <c r="S8" s="32" t="s">
        <v>54</v>
      </c>
      <c r="T8" s="29" t="s">
        <v>55</v>
      </c>
      <c r="U8" s="30" t="s">
        <v>55</v>
      </c>
      <c r="V8" s="31"/>
      <c r="W8" s="31"/>
      <c r="X8" s="32"/>
      <c r="Y8" s="34"/>
      <c r="Z8" s="31"/>
      <c r="AA8" s="31"/>
      <c r="AB8" s="32"/>
      <c r="AC8" s="30"/>
      <c r="AD8" s="31"/>
      <c r="AE8" s="31"/>
      <c r="AF8" s="35"/>
      <c r="AG8" s="29"/>
      <c r="AH8" s="36"/>
      <c r="AI8" s="31"/>
      <c r="AJ8" s="32"/>
      <c r="AK8" s="29"/>
      <c r="AL8" s="30"/>
      <c r="AM8" s="35"/>
      <c r="AN8" s="985"/>
      <c r="AO8" s="983"/>
      <c r="AP8" s="984" t="s">
        <v>56</v>
      </c>
      <c r="AQ8" s="36" t="s">
        <v>56</v>
      </c>
      <c r="AR8" s="31" t="s">
        <v>56</v>
      </c>
      <c r="AS8" s="32" t="s">
        <v>56</v>
      </c>
      <c r="AT8" s="29" t="s">
        <v>54</v>
      </c>
      <c r="AU8" s="30" t="s">
        <v>55</v>
      </c>
      <c r="AV8" s="31" t="s">
        <v>55</v>
      </c>
      <c r="AW8" s="37" t="s">
        <v>55</v>
      </c>
      <c r="AX8" s="29" t="s">
        <v>55</v>
      </c>
      <c r="AY8" s="30" t="s">
        <v>55</v>
      </c>
      <c r="AZ8" s="31" t="s">
        <v>55</v>
      </c>
      <c r="BA8" s="31" t="s">
        <v>55</v>
      </c>
      <c r="BB8" s="37" t="s">
        <v>55</v>
      </c>
      <c r="BC8" s="29"/>
      <c r="BF8" s="602"/>
    </row>
    <row r="9" spans="2:55" ht="12.75">
      <c r="B9" s="29">
        <v>3</v>
      </c>
      <c r="C9" s="30"/>
      <c r="D9" s="31"/>
      <c r="E9" s="31"/>
      <c r="F9" s="32"/>
      <c r="G9" s="29"/>
      <c r="H9" s="30"/>
      <c r="I9" s="31"/>
      <c r="J9" s="32"/>
      <c r="K9" s="33"/>
      <c r="L9" s="30"/>
      <c r="M9" s="31"/>
      <c r="N9" s="31"/>
      <c r="O9" s="32"/>
      <c r="P9" s="30" t="s">
        <v>57</v>
      </c>
      <c r="Q9" s="31" t="s">
        <v>57</v>
      </c>
      <c r="R9" s="31" t="s">
        <v>57</v>
      </c>
      <c r="S9" s="37" t="s">
        <v>54</v>
      </c>
      <c r="T9" s="29" t="s">
        <v>55</v>
      </c>
      <c r="U9" s="30" t="s">
        <v>55</v>
      </c>
      <c r="V9" s="31"/>
      <c r="W9" s="31"/>
      <c r="X9" s="32"/>
      <c r="Y9" s="34"/>
      <c r="Z9" s="31"/>
      <c r="AA9" s="31"/>
      <c r="AB9" s="32"/>
      <c r="AC9" s="30"/>
      <c r="AD9" s="31"/>
      <c r="AE9" s="31"/>
      <c r="AF9" s="35"/>
      <c r="AG9" s="29"/>
      <c r="AH9" s="36"/>
      <c r="AI9" s="31"/>
      <c r="AJ9" s="32"/>
      <c r="AK9" s="29"/>
      <c r="AL9" s="30" t="s">
        <v>57</v>
      </c>
      <c r="AM9" s="31" t="s">
        <v>57</v>
      </c>
      <c r="AN9" s="10" t="s">
        <v>57</v>
      </c>
      <c r="AO9" s="11" t="s">
        <v>57</v>
      </c>
      <c r="AP9" s="12" t="s">
        <v>57</v>
      </c>
      <c r="AQ9" s="31" t="s">
        <v>57</v>
      </c>
      <c r="AR9" s="31" t="s">
        <v>57</v>
      </c>
      <c r="AS9" s="31" t="s">
        <v>54</v>
      </c>
      <c r="AT9" s="29" t="s">
        <v>55</v>
      </c>
      <c r="AU9" s="30" t="s">
        <v>55</v>
      </c>
      <c r="AV9" s="31" t="s">
        <v>55</v>
      </c>
      <c r="AW9" s="37" t="s">
        <v>55</v>
      </c>
      <c r="AX9" s="29" t="s">
        <v>55</v>
      </c>
      <c r="AY9" s="30" t="s">
        <v>55</v>
      </c>
      <c r="AZ9" s="31" t="s">
        <v>55</v>
      </c>
      <c r="BA9" s="31" t="s">
        <v>55</v>
      </c>
      <c r="BB9" s="37" t="s">
        <v>55</v>
      </c>
      <c r="BC9" s="29"/>
    </row>
    <row r="10" spans="2:55" ht="12.75">
      <c r="B10" s="38">
        <v>4</v>
      </c>
      <c r="C10" s="39"/>
      <c r="D10" s="40"/>
      <c r="E10" s="40"/>
      <c r="F10" s="41"/>
      <c r="G10" s="38"/>
      <c r="H10" s="39"/>
      <c r="I10" s="40"/>
      <c r="J10" s="41"/>
      <c r="K10" s="42"/>
      <c r="L10" s="39" t="s">
        <v>434</v>
      </c>
      <c r="M10" s="40" t="s">
        <v>57</v>
      </c>
      <c r="N10" s="40" t="s">
        <v>57</v>
      </c>
      <c r="O10" s="41" t="s">
        <v>57</v>
      </c>
      <c r="P10" s="39" t="s">
        <v>57</v>
      </c>
      <c r="Q10" s="40" t="s">
        <v>57</v>
      </c>
      <c r="R10" s="40" t="s">
        <v>57</v>
      </c>
      <c r="S10" s="41" t="s">
        <v>54</v>
      </c>
      <c r="T10" s="38" t="s">
        <v>55</v>
      </c>
      <c r="U10" s="39" t="s">
        <v>55</v>
      </c>
      <c r="V10" s="40"/>
      <c r="W10" s="40"/>
      <c r="X10" s="41"/>
      <c r="Y10" s="43"/>
      <c r="Z10" s="40"/>
      <c r="AA10" s="40"/>
      <c r="AB10" s="39" t="s">
        <v>434</v>
      </c>
      <c r="AC10" s="43" t="s">
        <v>57</v>
      </c>
      <c r="AD10" s="40" t="s">
        <v>57</v>
      </c>
      <c r="AE10" s="40" t="s">
        <v>57</v>
      </c>
      <c r="AF10" s="603" t="s">
        <v>57</v>
      </c>
      <c r="AG10" s="38" t="s">
        <v>57</v>
      </c>
      <c r="AH10" s="43" t="s">
        <v>57</v>
      </c>
      <c r="AI10" s="40" t="s">
        <v>57</v>
      </c>
      <c r="AJ10" s="41" t="s">
        <v>58</v>
      </c>
      <c r="AK10" s="41" t="s">
        <v>58</v>
      </c>
      <c r="AL10" s="44" t="s">
        <v>58</v>
      </c>
      <c r="AM10" s="40" t="s">
        <v>58</v>
      </c>
      <c r="AN10" s="43" t="s">
        <v>59</v>
      </c>
      <c r="AO10" s="41" t="s">
        <v>59</v>
      </c>
      <c r="AP10" s="43" t="s">
        <v>59</v>
      </c>
      <c r="AQ10" s="40" t="s">
        <v>59</v>
      </c>
      <c r="AR10" s="40" t="s">
        <v>59</v>
      </c>
      <c r="AS10" s="40" t="s">
        <v>59</v>
      </c>
      <c r="AT10" s="38"/>
      <c r="AU10" s="39"/>
      <c r="AV10" s="40"/>
      <c r="AW10" s="41"/>
      <c r="AX10" s="38"/>
      <c r="AY10" s="39"/>
      <c r="AZ10" s="40"/>
      <c r="BA10" s="40"/>
      <c r="BB10" s="41"/>
      <c r="BC10" s="38"/>
    </row>
    <row r="11" spans="2:55" ht="7.5" customHeigh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2:55" ht="9.75" customHeight="1">
      <c r="B12" s="1058" t="s">
        <v>60</v>
      </c>
      <c r="C12" s="1058"/>
      <c r="D12" s="1058"/>
      <c r="E12" s="1058"/>
      <c r="F12" s="1058"/>
      <c r="G12" s="1058"/>
      <c r="H12" s="1058"/>
      <c r="I12" s="1058"/>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row>
    <row r="13" spans="2:55" ht="30.75" customHeight="1">
      <c r="B13" s="1058" t="s">
        <v>61</v>
      </c>
      <c r="C13" s="1058"/>
      <c r="D13" s="1058"/>
      <c r="E13" s="1058"/>
      <c r="F13" s="1058"/>
      <c r="G13" s="1054" t="s">
        <v>62</v>
      </c>
      <c r="H13" s="1054"/>
      <c r="I13" s="1054"/>
      <c r="J13" s="1054"/>
      <c r="K13" s="1054"/>
      <c r="L13" s="1054"/>
      <c r="M13" s="1054"/>
      <c r="N13" s="1054" t="s">
        <v>63</v>
      </c>
      <c r="O13" s="1054"/>
      <c r="P13" s="1054"/>
      <c r="Q13" s="1054"/>
      <c r="R13" s="1054"/>
      <c r="S13" s="1054"/>
      <c r="T13" s="1054"/>
      <c r="U13" s="1058" t="s">
        <v>64</v>
      </c>
      <c r="V13" s="1058"/>
      <c r="W13" s="1058"/>
      <c r="X13" s="1058"/>
      <c r="Y13" s="1058"/>
      <c r="Z13" s="1058"/>
      <c r="AA13" s="1058"/>
      <c r="AB13" s="1054" t="s">
        <v>65</v>
      </c>
      <c r="AC13" s="1054"/>
      <c r="AD13" s="1054"/>
      <c r="AE13" s="1054"/>
      <c r="AF13" s="1054"/>
      <c r="AG13" s="1054" t="s">
        <v>66</v>
      </c>
      <c r="AH13" s="1054"/>
      <c r="AI13" s="1054"/>
      <c r="AJ13" s="1054"/>
      <c r="AK13" s="1054"/>
      <c r="AL13" s="1054"/>
      <c r="AM13" s="1054"/>
      <c r="AN13" s="1062" t="s">
        <v>67</v>
      </c>
      <c r="AO13" s="1062"/>
      <c r="AP13" s="1062"/>
      <c r="AQ13" s="1062"/>
      <c r="AR13" s="1062"/>
      <c r="AS13" s="1062"/>
      <c r="AT13" s="1062"/>
      <c r="AU13" s="1056"/>
      <c r="AV13" s="1056"/>
      <c r="AW13" s="1056"/>
      <c r="AX13" s="1056"/>
      <c r="AY13" s="1056"/>
      <c r="AZ13" s="1056"/>
      <c r="BA13" s="1056"/>
      <c r="BB13" s="1056"/>
      <c r="BC13" s="1056"/>
    </row>
    <row r="14" spans="2:55" ht="8.2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row>
    <row r="15" spans="2:55" ht="12.75" customHeight="1">
      <c r="B15" s="7"/>
      <c r="C15" s="1050"/>
      <c r="D15" s="1050"/>
      <c r="E15" s="1050"/>
      <c r="F15" s="7"/>
      <c r="G15" s="7"/>
      <c r="H15" s="7"/>
      <c r="I15" s="1053" t="s">
        <v>54</v>
      </c>
      <c r="J15" s="1053"/>
      <c r="K15" s="1053"/>
      <c r="L15" s="7"/>
      <c r="M15" s="7"/>
      <c r="N15" s="7"/>
      <c r="O15" s="1050" t="s">
        <v>56</v>
      </c>
      <c r="P15" s="1050"/>
      <c r="Q15" s="1050"/>
      <c r="R15" s="3"/>
      <c r="S15" s="3"/>
      <c r="T15" s="7"/>
      <c r="U15" s="7"/>
      <c r="V15" s="1050" t="s">
        <v>57</v>
      </c>
      <c r="W15" s="1050"/>
      <c r="X15" s="1050"/>
      <c r="Y15" s="45"/>
      <c r="Z15" s="7"/>
      <c r="AA15" s="7"/>
      <c r="AB15" s="3"/>
      <c r="AC15" s="1050" t="s">
        <v>58</v>
      </c>
      <c r="AD15" s="1050"/>
      <c r="AE15" s="1050"/>
      <c r="AF15" s="7"/>
      <c r="AG15" s="7"/>
      <c r="AH15" s="7"/>
      <c r="AI15" s="1050" t="s">
        <v>59</v>
      </c>
      <c r="AJ15" s="1050"/>
      <c r="AK15" s="1050"/>
      <c r="AL15" s="7"/>
      <c r="AM15" s="7"/>
      <c r="AN15" s="7"/>
      <c r="AO15" s="7"/>
      <c r="AP15" s="1050" t="s">
        <v>55</v>
      </c>
      <c r="AQ15" s="1050"/>
      <c r="AR15" s="1050"/>
      <c r="AS15" s="7"/>
      <c r="AT15" s="7"/>
      <c r="AU15" s="7"/>
      <c r="AV15" s="7"/>
      <c r="AW15" s="1051"/>
      <c r="AX15" s="1051"/>
      <c r="AY15" s="1051"/>
      <c r="AZ15" s="3"/>
      <c r="BA15" s="7"/>
      <c r="BB15" s="7"/>
      <c r="BC15" s="7"/>
    </row>
    <row r="16" spans="2:55" ht="12.75" customHeight="1">
      <c r="B16" s="7"/>
      <c r="C16" s="45"/>
      <c r="D16" s="45"/>
      <c r="E16" s="45"/>
      <c r="F16" s="7"/>
      <c r="G16" s="7"/>
      <c r="H16" s="7"/>
      <c r="I16" s="46"/>
      <c r="J16" s="45"/>
      <c r="K16" s="45"/>
      <c r="L16" s="7"/>
      <c r="M16" s="7"/>
      <c r="N16" s="7"/>
      <c r="O16" s="45"/>
      <c r="P16" s="45"/>
      <c r="Q16" s="45"/>
      <c r="R16" s="3"/>
      <c r="S16" s="3"/>
      <c r="T16" s="7"/>
      <c r="U16" s="7"/>
      <c r="V16" s="45"/>
      <c r="W16" s="45"/>
      <c r="X16" s="45"/>
      <c r="Y16" s="45"/>
      <c r="Z16" s="7"/>
      <c r="AA16" s="7"/>
      <c r="AB16" s="3"/>
      <c r="AC16" s="45"/>
      <c r="AD16" s="45"/>
      <c r="AE16" s="45"/>
      <c r="AF16" s="7"/>
      <c r="AG16" s="7"/>
      <c r="AH16" s="7"/>
      <c r="AI16" s="45"/>
      <c r="AJ16" s="45"/>
      <c r="AK16" s="45"/>
      <c r="AL16" s="7"/>
      <c r="AM16" s="7"/>
      <c r="AN16" s="7"/>
      <c r="AO16" s="7"/>
      <c r="AP16" s="45"/>
      <c r="AQ16" s="45"/>
      <c r="AR16" s="45"/>
      <c r="AS16" s="7"/>
      <c r="AT16" s="7"/>
      <c r="AU16" s="7"/>
      <c r="AV16" s="7"/>
      <c r="AW16" s="45"/>
      <c r="AX16" s="45"/>
      <c r="AY16" s="45"/>
      <c r="AZ16" s="3"/>
      <c r="BA16" s="7"/>
      <c r="BB16" s="7"/>
      <c r="BC16" s="7"/>
    </row>
    <row r="17" spans="2:55" ht="15">
      <c r="B17" s="2"/>
      <c r="C17" s="2"/>
      <c r="D17" s="2"/>
      <c r="E17" s="2"/>
      <c r="F17" s="2"/>
      <c r="G17" s="2"/>
      <c r="H17" s="2"/>
      <c r="I17" s="2"/>
      <c r="J17" s="2"/>
      <c r="K17" s="2"/>
      <c r="L17" s="2"/>
      <c r="M17" s="2"/>
      <c r="N17" s="2"/>
      <c r="O17" s="3"/>
      <c r="P17" s="3"/>
      <c r="Q17" s="3"/>
      <c r="R17" s="2"/>
      <c r="S17" s="2"/>
      <c r="T17" s="2"/>
      <c r="U17" s="2"/>
      <c r="V17" s="1052" t="s">
        <v>68</v>
      </c>
      <c r="W17" s="1052"/>
      <c r="X17" s="1052"/>
      <c r="Y17" s="1052"/>
      <c r="Z17" s="1052"/>
      <c r="AA17" s="1052"/>
      <c r="AB17" s="1052"/>
      <c r="AC17" s="1052"/>
      <c r="AD17" s="1052"/>
      <c r="AE17" s="1052"/>
      <c r="AF17" s="1052"/>
      <c r="AG17" s="1052"/>
      <c r="AH17" s="1052"/>
      <c r="AI17" s="1052"/>
      <c r="AJ17" s="1052"/>
      <c r="AK17" s="1052"/>
      <c r="AL17" s="1052"/>
      <c r="AM17" s="1052"/>
      <c r="AN17" s="1052"/>
      <c r="AO17" s="1052"/>
      <c r="AP17" s="1052"/>
      <c r="AQ17" s="1052"/>
      <c r="AR17" s="1052"/>
      <c r="AS17" s="2"/>
      <c r="AT17" s="2"/>
      <c r="AU17" s="2"/>
      <c r="AV17" s="2"/>
      <c r="AW17" s="2"/>
      <c r="AX17" s="2"/>
      <c r="AY17" s="2"/>
      <c r="AZ17" s="2"/>
      <c r="BA17" s="2"/>
      <c r="BB17" s="2"/>
      <c r="BC17" s="2"/>
    </row>
    <row r="18" ht="6.75" customHeight="1"/>
    <row r="19" spans="2:55" ht="12.75" customHeight="1">
      <c r="B19" s="1046" t="s">
        <v>69</v>
      </c>
      <c r="C19" s="1048" t="s">
        <v>61</v>
      </c>
      <c r="D19" s="1048"/>
      <c r="E19" s="1048"/>
      <c r="F19" s="1048"/>
      <c r="G19" s="1048"/>
      <c r="H19" s="1048"/>
      <c r="I19" s="1048"/>
      <c r="J19" s="1048"/>
      <c r="K19" s="1048"/>
      <c r="L19" s="1048"/>
      <c r="M19" s="1048"/>
      <c r="N19" s="1048"/>
      <c r="O19" s="1048"/>
      <c r="P19" s="1048"/>
      <c r="Q19" s="1048"/>
      <c r="R19" s="1048"/>
      <c r="S19" s="1048"/>
      <c r="T19" s="1048"/>
      <c r="U19" s="1048"/>
      <c r="V19" s="1048"/>
      <c r="W19" s="1048"/>
      <c r="X19" s="1048"/>
      <c r="Y19" s="1048"/>
      <c r="Z19" s="1048"/>
      <c r="AA19" s="1047" t="s">
        <v>70</v>
      </c>
      <c r="AB19" s="1047"/>
      <c r="AC19" s="1047"/>
      <c r="AD19" s="1047"/>
      <c r="AE19" s="1049" t="s">
        <v>71</v>
      </c>
      <c r="AF19" s="1049"/>
      <c r="AG19" s="1049"/>
      <c r="AH19" s="1049"/>
      <c r="AI19" s="1049"/>
      <c r="AJ19" s="1049"/>
      <c r="AK19" s="1049"/>
      <c r="AL19" s="1049"/>
      <c r="AM19" s="1049"/>
      <c r="AN19" s="1049"/>
      <c r="AO19" s="1049"/>
      <c r="AP19" s="1049"/>
      <c r="AQ19" s="1047" t="s">
        <v>72</v>
      </c>
      <c r="AR19" s="1047"/>
      <c r="AS19" s="1047"/>
      <c r="AT19" s="1047"/>
      <c r="AU19" s="1047"/>
      <c r="AV19" s="1047"/>
      <c r="AW19" s="1047"/>
      <c r="AX19" s="1047" t="s">
        <v>73</v>
      </c>
      <c r="AY19" s="1047"/>
      <c r="AZ19" s="1047"/>
      <c r="BA19" s="1046" t="s">
        <v>74</v>
      </c>
      <c r="BB19" s="1046"/>
      <c r="BC19" s="1046"/>
    </row>
    <row r="20" spans="2:55" ht="9" customHeight="1">
      <c r="B20" s="1046"/>
      <c r="C20" s="1048"/>
      <c r="D20" s="1048"/>
      <c r="E20" s="1048"/>
      <c r="F20" s="1048"/>
      <c r="G20" s="1048"/>
      <c r="H20" s="1048"/>
      <c r="I20" s="1048"/>
      <c r="J20" s="1048"/>
      <c r="K20" s="1048"/>
      <c r="L20" s="1048"/>
      <c r="M20" s="1048"/>
      <c r="N20" s="1048"/>
      <c r="O20" s="1048"/>
      <c r="P20" s="1048"/>
      <c r="Q20" s="1048"/>
      <c r="R20" s="1048"/>
      <c r="S20" s="1048"/>
      <c r="T20" s="1048"/>
      <c r="U20" s="1048"/>
      <c r="V20" s="1048"/>
      <c r="W20" s="1048"/>
      <c r="X20" s="1048"/>
      <c r="Y20" s="1048"/>
      <c r="Z20" s="1048"/>
      <c r="AA20" s="1047"/>
      <c r="AB20" s="1047"/>
      <c r="AC20" s="1047"/>
      <c r="AD20" s="1047"/>
      <c r="AE20" s="1049"/>
      <c r="AF20" s="1049"/>
      <c r="AG20" s="1049"/>
      <c r="AH20" s="1049"/>
      <c r="AI20" s="1049"/>
      <c r="AJ20" s="1049"/>
      <c r="AK20" s="1049"/>
      <c r="AL20" s="1049"/>
      <c r="AM20" s="1049"/>
      <c r="AN20" s="1049"/>
      <c r="AO20" s="1049"/>
      <c r="AP20" s="1049"/>
      <c r="AQ20" s="1047"/>
      <c r="AR20" s="1047"/>
      <c r="AS20" s="1047"/>
      <c r="AT20" s="1047"/>
      <c r="AU20" s="1047"/>
      <c r="AV20" s="1047"/>
      <c r="AW20" s="1047"/>
      <c r="AX20" s="1047"/>
      <c r="AY20" s="1047"/>
      <c r="AZ20" s="1047"/>
      <c r="BA20" s="1046"/>
      <c r="BB20" s="1046"/>
      <c r="BC20" s="1046"/>
    </row>
    <row r="21" spans="2:55" ht="10.5" customHeight="1" hidden="1">
      <c r="B21" s="1046"/>
      <c r="C21" s="1048"/>
      <c r="D21" s="1048"/>
      <c r="E21" s="1048"/>
      <c r="F21" s="1048"/>
      <c r="G21" s="1048"/>
      <c r="H21" s="1048"/>
      <c r="I21" s="1048"/>
      <c r="J21" s="1048"/>
      <c r="K21" s="1048"/>
      <c r="L21" s="1048"/>
      <c r="M21" s="1048"/>
      <c r="N21" s="1048"/>
      <c r="O21" s="1048"/>
      <c r="P21" s="1048"/>
      <c r="Q21" s="1048"/>
      <c r="R21" s="1048"/>
      <c r="S21" s="1048"/>
      <c r="T21" s="1048"/>
      <c r="U21" s="1048"/>
      <c r="V21" s="1048"/>
      <c r="W21" s="1048"/>
      <c r="X21" s="1048"/>
      <c r="Y21" s="1048"/>
      <c r="Z21" s="1048"/>
      <c r="AA21" s="1047"/>
      <c r="AB21" s="1047"/>
      <c r="AC21" s="1047"/>
      <c r="AD21" s="1047"/>
      <c r="AE21" s="1046" t="s">
        <v>75</v>
      </c>
      <c r="AF21" s="1046"/>
      <c r="AG21" s="1046"/>
      <c r="AH21" s="1046"/>
      <c r="AI21" s="1047" t="s">
        <v>76</v>
      </c>
      <c r="AJ21" s="1047"/>
      <c r="AK21" s="1047"/>
      <c r="AL21" s="1047"/>
      <c r="AM21" s="1047" t="s">
        <v>77</v>
      </c>
      <c r="AN21" s="1047"/>
      <c r="AO21" s="1047"/>
      <c r="AP21" s="1047"/>
      <c r="AQ21" s="1047"/>
      <c r="AR21" s="1047"/>
      <c r="AS21" s="1047"/>
      <c r="AT21" s="1047"/>
      <c r="AU21" s="1047"/>
      <c r="AV21" s="1047"/>
      <c r="AW21" s="1047"/>
      <c r="AX21" s="1047"/>
      <c r="AY21" s="1047"/>
      <c r="AZ21" s="1047"/>
      <c r="BA21" s="1046"/>
      <c r="BB21" s="1046"/>
      <c r="BC21" s="1046"/>
    </row>
    <row r="22" spans="2:55" ht="79.5" customHeight="1">
      <c r="B22" s="1046"/>
      <c r="C22" s="1046" t="s">
        <v>78</v>
      </c>
      <c r="D22" s="1046"/>
      <c r="E22" s="1046"/>
      <c r="F22" s="1046"/>
      <c r="G22" s="1046"/>
      <c r="H22" s="1046"/>
      <c r="I22" s="1046"/>
      <c r="J22" s="1046"/>
      <c r="K22" s="1046" t="s">
        <v>79</v>
      </c>
      <c r="L22" s="1046"/>
      <c r="M22" s="1046"/>
      <c r="N22" s="1046"/>
      <c r="O22" s="1046"/>
      <c r="P22" s="1046"/>
      <c r="Q22" s="1046"/>
      <c r="R22" s="1046"/>
      <c r="S22" s="1046" t="s">
        <v>80</v>
      </c>
      <c r="T22" s="1046"/>
      <c r="U22" s="1046"/>
      <c r="V22" s="1046"/>
      <c r="W22" s="1046"/>
      <c r="X22" s="1046"/>
      <c r="Y22" s="1046"/>
      <c r="Z22" s="1046"/>
      <c r="AA22" s="1047"/>
      <c r="AB22" s="1047"/>
      <c r="AC22" s="1047"/>
      <c r="AD22" s="1047"/>
      <c r="AE22" s="1046"/>
      <c r="AF22" s="1046"/>
      <c r="AG22" s="1046"/>
      <c r="AH22" s="1046"/>
      <c r="AI22" s="1047"/>
      <c r="AJ22" s="1047"/>
      <c r="AK22" s="1047"/>
      <c r="AL22" s="1047"/>
      <c r="AM22" s="1047"/>
      <c r="AN22" s="1047"/>
      <c r="AO22" s="1047"/>
      <c r="AP22" s="1047"/>
      <c r="AQ22" s="1047"/>
      <c r="AR22" s="1047"/>
      <c r="AS22" s="1047"/>
      <c r="AT22" s="1047"/>
      <c r="AU22" s="1047"/>
      <c r="AV22" s="1047"/>
      <c r="AW22" s="1047"/>
      <c r="AX22" s="1047"/>
      <c r="AY22" s="1047"/>
      <c r="AZ22" s="1047"/>
      <c r="BA22" s="1046"/>
      <c r="BB22" s="1046"/>
      <c r="BC22" s="1046"/>
    </row>
    <row r="23" spans="2:55" ht="12.75">
      <c r="B23" s="1046"/>
      <c r="C23" s="1041" t="s">
        <v>81</v>
      </c>
      <c r="D23" s="1041"/>
      <c r="E23" s="1041"/>
      <c r="F23" s="1041"/>
      <c r="G23" s="1042" t="s">
        <v>82</v>
      </c>
      <c r="H23" s="1042"/>
      <c r="I23" s="1042"/>
      <c r="J23" s="1042"/>
      <c r="K23" s="1041" t="s">
        <v>81</v>
      </c>
      <c r="L23" s="1041"/>
      <c r="M23" s="1041"/>
      <c r="N23" s="1041"/>
      <c r="O23" s="1042" t="s">
        <v>82</v>
      </c>
      <c r="P23" s="1042"/>
      <c r="Q23" s="1042"/>
      <c r="R23" s="1042"/>
      <c r="S23" s="1041" t="s">
        <v>81</v>
      </c>
      <c r="T23" s="1041"/>
      <c r="U23" s="1041"/>
      <c r="V23" s="1041"/>
      <c r="W23" s="1042" t="s">
        <v>82</v>
      </c>
      <c r="X23" s="1042"/>
      <c r="Y23" s="1042"/>
      <c r="Z23" s="1042"/>
      <c r="AA23" s="1039" t="s">
        <v>81</v>
      </c>
      <c r="AB23" s="1039"/>
      <c r="AC23" s="1039"/>
      <c r="AD23" s="1039"/>
      <c r="AE23" s="1039" t="s">
        <v>81</v>
      </c>
      <c r="AF23" s="1039"/>
      <c r="AG23" s="1039"/>
      <c r="AH23" s="1039"/>
      <c r="AI23" s="1039" t="s">
        <v>81</v>
      </c>
      <c r="AJ23" s="1039"/>
      <c r="AK23" s="1039"/>
      <c r="AL23" s="1039"/>
      <c r="AM23" s="1039" t="s">
        <v>81</v>
      </c>
      <c r="AN23" s="1039"/>
      <c r="AO23" s="1039"/>
      <c r="AP23" s="1039"/>
      <c r="AQ23" s="1039" t="s">
        <v>81</v>
      </c>
      <c r="AR23" s="1039"/>
      <c r="AS23" s="1039"/>
      <c r="AT23" s="1039"/>
      <c r="AU23" s="1039"/>
      <c r="AV23" s="1039"/>
      <c r="AW23" s="1039"/>
      <c r="AX23" s="1039" t="s">
        <v>81</v>
      </c>
      <c r="AY23" s="1039"/>
      <c r="AZ23" s="1039"/>
      <c r="BA23" s="1039" t="s">
        <v>81</v>
      </c>
      <c r="BB23" s="1039"/>
      <c r="BC23" s="1039"/>
    </row>
    <row r="24" spans="2:55" ht="12.75">
      <c r="B24" s="47" t="s">
        <v>83</v>
      </c>
      <c r="C24" s="1044">
        <f>K24+S24</f>
        <v>39</v>
      </c>
      <c r="D24" s="1044"/>
      <c r="E24" s="1044"/>
      <c r="F24" s="1044"/>
      <c r="G24" s="1045">
        <f>C24*36</f>
        <v>1404</v>
      </c>
      <c r="H24" s="1045"/>
      <c r="I24" s="1045"/>
      <c r="J24" s="1045"/>
      <c r="K24" s="1044">
        <v>17</v>
      </c>
      <c r="L24" s="1044"/>
      <c r="M24" s="1044"/>
      <c r="N24" s="1044"/>
      <c r="O24" s="1045">
        <f>K24*36</f>
        <v>612</v>
      </c>
      <c r="P24" s="1045"/>
      <c r="Q24" s="1045"/>
      <c r="R24" s="1045"/>
      <c r="S24" s="1044">
        <v>22</v>
      </c>
      <c r="T24" s="1044"/>
      <c r="U24" s="1044"/>
      <c r="V24" s="1044"/>
      <c r="W24" s="1045">
        <f>S24*36</f>
        <v>792</v>
      </c>
      <c r="X24" s="1045"/>
      <c r="Y24" s="1045"/>
      <c r="Z24" s="1045"/>
      <c r="AA24" s="1043">
        <v>2</v>
      </c>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v>11</v>
      </c>
      <c r="AY24" s="1043"/>
      <c r="AZ24" s="1043"/>
      <c r="BA24" s="1043">
        <f>AX24+AA24+C24</f>
        <v>52</v>
      </c>
      <c r="BB24" s="1043"/>
      <c r="BC24" s="1043"/>
    </row>
    <row r="25" spans="2:55" ht="12.75" customHeight="1">
      <c r="B25" s="47" t="s">
        <v>84</v>
      </c>
      <c r="C25" s="1041">
        <f>K25+S25</f>
        <v>36</v>
      </c>
      <c r="D25" s="1041"/>
      <c r="E25" s="1041"/>
      <c r="F25" s="1041"/>
      <c r="G25" s="1042">
        <f>C25*36</f>
        <v>1296</v>
      </c>
      <c r="H25" s="1042"/>
      <c r="I25" s="1042"/>
      <c r="J25" s="1042"/>
      <c r="K25" s="1044">
        <v>16</v>
      </c>
      <c r="L25" s="1044"/>
      <c r="M25" s="1044"/>
      <c r="N25" s="1044"/>
      <c r="O25" s="1045">
        <f>K25*36</f>
        <v>576</v>
      </c>
      <c r="P25" s="1045"/>
      <c r="Q25" s="1045"/>
      <c r="R25" s="1045"/>
      <c r="S25" s="1044">
        <v>20</v>
      </c>
      <c r="T25" s="1044"/>
      <c r="U25" s="1044"/>
      <c r="V25" s="1044"/>
      <c r="W25" s="1045">
        <f>S25*36</f>
        <v>720</v>
      </c>
      <c r="X25" s="1045"/>
      <c r="Y25" s="1045"/>
      <c r="Z25" s="1045"/>
      <c r="AA25" s="1043">
        <v>2</v>
      </c>
      <c r="AB25" s="1043"/>
      <c r="AC25" s="1043"/>
      <c r="AD25" s="1043"/>
      <c r="AE25" s="1043">
        <v>4</v>
      </c>
      <c r="AF25" s="1043"/>
      <c r="AG25" s="1043"/>
      <c r="AH25" s="1043"/>
      <c r="AI25" s="1043"/>
      <c r="AJ25" s="1043"/>
      <c r="AK25" s="1043"/>
      <c r="AL25" s="1043"/>
      <c r="AM25" s="1039"/>
      <c r="AN25" s="1039"/>
      <c r="AO25" s="1039"/>
      <c r="AP25" s="1039"/>
      <c r="AQ25" s="1039"/>
      <c r="AR25" s="1039"/>
      <c r="AS25" s="1039"/>
      <c r="AT25" s="1039"/>
      <c r="AU25" s="1039"/>
      <c r="AV25" s="1039"/>
      <c r="AW25" s="1039"/>
      <c r="AX25" s="1039">
        <v>10</v>
      </c>
      <c r="AY25" s="1039"/>
      <c r="AZ25" s="1039"/>
      <c r="BA25" s="1039">
        <f>AX25+AE25+AA25+C25+AI25</f>
        <v>52</v>
      </c>
      <c r="BB25" s="1039"/>
      <c r="BC25" s="1039"/>
    </row>
    <row r="26" spans="2:55" ht="12.75" customHeight="1">
      <c r="B26" s="47" t="s">
        <v>85</v>
      </c>
      <c r="C26" s="1041">
        <f>K26+S26</f>
        <v>29</v>
      </c>
      <c r="D26" s="1041"/>
      <c r="E26" s="1041"/>
      <c r="F26" s="1041"/>
      <c r="G26" s="1042">
        <f>C26*36</f>
        <v>1044</v>
      </c>
      <c r="H26" s="1042"/>
      <c r="I26" s="1042"/>
      <c r="J26" s="1042"/>
      <c r="K26" s="1041">
        <v>13</v>
      </c>
      <c r="L26" s="1041"/>
      <c r="M26" s="1041"/>
      <c r="N26" s="1041"/>
      <c r="O26" s="1042">
        <f>K26*36</f>
        <v>468</v>
      </c>
      <c r="P26" s="1042"/>
      <c r="Q26" s="1042"/>
      <c r="R26" s="1042"/>
      <c r="S26" s="1041">
        <v>16</v>
      </c>
      <c r="T26" s="1041"/>
      <c r="U26" s="1041"/>
      <c r="V26" s="1041"/>
      <c r="W26" s="1042">
        <f>S26*36</f>
        <v>576</v>
      </c>
      <c r="X26" s="1042"/>
      <c r="Y26" s="1042"/>
      <c r="Z26" s="1042"/>
      <c r="AA26" s="1039">
        <v>2</v>
      </c>
      <c r="AB26" s="1039"/>
      <c r="AC26" s="1039"/>
      <c r="AD26" s="1039"/>
      <c r="AE26" s="1039"/>
      <c r="AF26" s="1039"/>
      <c r="AG26" s="1039"/>
      <c r="AH26" s="1039"/>
      <c r="AI26" s="1039">
        <v>10</v>
      </c>
      <c r="AJ26" s="1039"/>
      <c r="AK26" s="1039"/>
      <c r="AL26" s="1039"/>
      <c r="AM26" s="1039"/>
      <c r="AN26" s="1039"/>
      <c r="AO26" s="1039"/>
      <c r="AP26" s="1039"/>
      <c r="AQ26" s="1039"/>
      <c r="AR26" s="1039"/>
      <c r="AS26" s="1039"/>
      <c r="AT26" s="1039"/>
      <c r="AU26" s="1039"/>
      <c r="AV26" s="1039"/>
      <c r="AW26" s="1039"/>
      <c r="AX26" s="1039">
        <v>11</v>
      </c>
      <c r="AY26" s="1039"/>
      <c r="AZ26" s="1039"/>
      <c r="BA26" s="1039">
        <f>AX26+AI26+AA26+C26</f>
        <v>52</v>
      </c>
      <c r="BB26" s="1039"/>
      <c r="BC26" s="1039"/>
    </row>
    <row r="27" spans="2:55" ht="12.75" customHeight="1">
      <c r="B27" s="47" t="s">
        <v>86</v>
      </c>
      <c r="C27" s="1041">
        <f>K27+S27</f>
        <v>16</v>
      </c>
      <c r="D27" s="1041"/>
      <c r="E27" s="1041"/>
      <c r="F27" s="1041"/>
      <c r="G27" s="1042">
        <f>C27*36</f>
        <v>576</v>
      </c>
      <c r="H27" s="1042"/>
      <c r="I27" s="1042"/>
      <c r="J27" s="1042"/>
      <c r="K27" s="1041">
        <v>9.5</v>
      </c>
      <c r="L27" s="1041"/>
      <c r="M27" s="1041"/>
      <c r="N27" s="1041"/>
      <c r="O27" s="1042">
        <f>K27*36</f>
        <v>342</v>
      </c>
      <c r="P27" s="1042"/>
      <c r="Q27" s="1042"/>
      <c r="R27" s="1042"/>
      <c r="S27" s="1041">
        <v>6.5</v>
      </c>
      <c r="T27" s="1041"/>
      <c r="U27" s="1041"/>
      <c r="V27" s="1041"/>
      <c r="W27" s="1042">
        <f>S27*36</f>
        <v>234</v>
      </c>
      <c r="X27" s="1042"/>
      <c r="Y27" s="1042"/>
      <c r="Z27" s="1042"/>
      <c r="AA27" s="1039">
        <v>1</v>
      </c>
      <c r="AB27" s="1039"/>
      <c r="AC27" s="1039"/>
      <c r="AD27" s="1039"/>
      <c r="AE27" s="1039"/>
      <c r="AF27" s="1039"/>
      <c r="AG27" s="1039"/>
      <c r="AH27" s="1039"/>
      <c r="AI27" s="1039">
        <v>14</v>
      </c>
      <c r="AJ27" s="1039"/>
      <c r="AK27" s="1039"/>
      <c r="AL27" s="1039"/>
      <c r="AM27" s="1039">
        <v>4</v>
      </c>
      <c r="AN27" s="1039"/>
      <c r="AO27" s="1039"/>
      <c r="AP27" s="1039"/>
      <c r="AQ27" s="1039">
        <v>6</v>
      </c>
      <c r="AR27" s="1039"/>
      <c r="AS27" s="1039"/>
      <c r="AT27" s="1039"/>
      <c r="AU27" s="1039"/>
      <c r="AV27" s="1039"/>
      <c r="AW27" s="1039"/>
      <c r="AX27" s="1039">
        <v>2</v>
      </c>
      <c r="AY27" s="1039"/>
      <c r="AZ27" s="1039"/>
      <c r="BA27" s="1039">
        <f>AX27+AQ27+AM27+AI27+AA27+C27</f>
        <v>43</v>
      </c>
      <c r="BB27" s="1039"/>
      <c r="BC27" s="1039"/>
    </row>
    <row r="28" spans="2:55" ht="13.5" customHeight="1">
      <c r="B28" s="48" t="s">
        <v>87</v>
      </c>
      <c r="C28" s="1040">
        <f>SUM(C24:F27)</f>
        <v>120</v>
      </c>
      <c r="D28" s="1040"/>
      <c r="E28" s="1040"/>
      <c r="F28" s="1040"/>
      <c r="G28" s="1038">
        <f>SUM(G24:J27)</f>
        <v>4320</v>
      </c>
      <c r="H28" s="1038"/>
      <c r="I28" s="1038"/>
      <c r="J28" s="1038"/>
      <c r="K28" s="1040">
        <f>SUM(K24:N27)</f>
        <v>55.5</v>
      </c>
      <c r="L28" s="1040"/>
      <c r="M28" s="1040"/>
      <c r="N28" s="1040"/>
      <c r="O28" s="1038">
        <f>SUM(O24:R27)</f>
        <v>1998</v>
      </c>
      <c r="P28" s="1038"/>
      <c r="Q28" s="1038"/>
      <c r="R28" s="1038"/>
      <c r="S28" s="1040">
        <f>SUM(S24:V27)</f>
        <v>64.5</v>
      </c>
      <c r="T28" s="1040"/>
      <c r="U28" s="1040"/>
      <c r="V28" s="1040"/>
      <c r="W28" s="1038">
        <f>SUM(W24:Z27)</f>
        <v>2322</v>
      </c>
      <c r="X28" s="1038"/>
      <c r="Y28" s="1038"/>
      <c r="Z28" s="1038"/>
      <c r="AA28" s="1037">
        <f>SUM(AA24:AD27)</f>
        <v>7</v>
      </c>
      <c r="AB28" s="1037"/>
      <c r="AC28" s="1037"/>
      <c r="AD28" s="1037"/>
      <c r="AE28" s="1037">
        <f>SUM(AE24:AH27)</f>
        <v>4</v>
      </c>
      <c r="AF28" s="1037"/>
      <c r="AG28" s="1037"/>
      <c r="AH28" s="1037"/>
      <c r="AI28" s="1037">
        <f>SUM(AI24:AL27)</f>
        <v>24</v>
      </c>
      <c r="AJ28" s="1037"/>
      <c r="AK28" s="1037"/>
      <c r="AL28" s="1037"/>
      <c r="AM28" s="1037">
        <f>SUM(AM24:AP27)</f>
        <v>4</v>
      </c>
      <c r="AN28" s="1037"/>
      <c r="AO28" s="1037"/>
      <c r="AP28" s="1037"/>
      <c r="AQ28" s="1037">
        <f>SUM(AQ24:AW27)</f>
        <v>6</v>
      </c>
      <c r="AR28" s="1037"/>
      <c r="AS28" s="1037"/>
      <c r="AT28" s="1037"/>
      <c r="AU28" s="1037"/>
      <c r="AV28" s="1037"/>
      <c r="AW28" s="1037"/>
      <c r="AX28" s="1037">
        <f>SUM(AX24:AZ27)</f>
        <v>34</v>
      </c>
      <c r="AY28" s="1037"/>
      <c r="AZ28" s="1037"/>
      <c r="BA28" s="1037">
        <f>SUM(BA24:BC27)</f>
        <v>199</v>
      </c>
      <c r="BB28" s="1037"/>
      <c r="BC28" s="1037"/>
    </row>
    <row r="29" spans="2:55" ht="12.75">
      <c r="B29" s="604"/>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row>
    <row r="30" spans="2:55" ht="12.75">
      <c r="B30" s="604"/>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4"/>
      <c r="AV30" s="604"/>
      <c r="AW30" s="604"/>
      <c r="AX30" s="604"/>
      <c r="AY30" s="604"/>
      <c r="AZ30" s="604"/>
      <c r="BA30" s="604"/>
      <c r="BB30" s="604"/>
      <c r="BC30" s="604"/>
    </row>
    <row r="31" spans="2:55" ht="12.75">
      <c r="B31" s="604"/>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4"/>
      <c r="AO31" s="604"/>
      <c r="AP31" s="604"/>
      <c r="AQ31" s="604"/>
      <c r="AR31" s="604"/>
      <c r="AS31" s="604"/>
      <c r="AT31" s="604"/>
      <c r="AU31" s="604"/>
      <c r="AV31" s="604"/>
      <c r="AW31" s="604"/>
      <c r="AX31" s="604"/>
      <c r="AY31" s="604"/>
      <c r="AZ31" s="604"/>
      <c r="BA31" s="604"/>
      <c r="BB31" s="604"/>
      <c r="BC31" s="604"/>
    </row>
    <row r="32" spans="2:55" ht="12.75">
      <c r="B32" s="604"/>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4"/>
      <c r="AO32" s="604"/>
      <c r="AP32" s="604"/>
      <c r="AQ32" s="604"/>
      <c r="AR32" s="604"/>
      <c r="AS32" s="604"/>
      <c r="AT32" s="604"/>
      <c r="AU32" s="604"/>
      <c r="AV32" s="604"/>
      <c r="AW32" s="604"/>
      <c r="AX32" s="604"/>
      <c r="AY32" s="604"/>
      <c r="AZ32" s="604"/>
      <c r="BA32" s="604"/>
      <c r="BB32" s="604"/>
      <c r="BC32" s="604"/>
    </row>
  </sheetData>
  <sheetProtection selectLockedCells="1" selectUnlockedCells="1"/>
  <mergeCells count="131">
    <mergeCell ref="B2:BB2"/>
    <mergeCell ref="B4:B5"/>
    <mergeCell ref="C4:F4"/>
    <mergeCell ref="G4:G5"/>
    <mergeCell ref="H4:J4"/>
    <mergeCell ref="K4:K5"/>
    <mergeCell ref="T4:T5"/>
    <mergeCell ref="L4:O4"/>
    <mergeCell ref="P4:S4"/>
    <mergeCell ref="AP4:AS4"/>
    <mergeCell ref="AX4:AX5"/>
    <mergeCell ref="AB13:AF13"/>
    <mergeCell ref="AG13:AM13"/>
    <mergeCell ref="U13:AA13"/>
    <mergeCell ref="AN13:AT13"/>
    <mergeCell ref="AT4:AT5"/>
    <mergeCell ref="AU4:AW4"/>
    <mergeCell ref="U4:X4"/>
    <mergeCell ref="AK4:AK5"/>
    <mergeCell ref="AL4:AO4"/>
    <mergeCell ref="AH4:AJ4"/>
    <mergeCell ref="AU13:BA13"/>
    <mergeCell ref="AY4:BB4"/>
    <mergeCell ref="B12:I12"/>
    <mergeCell ref="Y4:AB4"/>
    <mergeCell ref="AC4:AF4"/>
    <mergeCell ref="AG4:AG5"/>
    <mergeCell ref="BB13:BC13"/>
    <mergeCell ref="B13:F13"/>
    <mergeCell ref="G13:M13"/>
    <mergeCell ref="N13:T13"/>
    <mergeCell ref="W23:Z23"/>
    <mergeCell ref="AC15:AE15"/>
    <mergeCell ref="AI15:AK15"/>
    <mergeCell ref="AA23:AD23"/>
    <mergeCell ref="AE23:AH23"/>
    <mergeCell ref="AP15:AR15"/>
    <mergeCell ref="AW15:AY15"/>
    <mergeCell ref="V17:AR17"/>
    <mergeCell ref="C15:E15"/>
    <mergeCell ref="I15:K15"/>
    <mergeCell ref="O15:Q15"/>
    <mergeCell ref="V15:X15"/>
    <mergeCell ref="AX23:AZ23"/>
    <mergeCell ref="B19:B23"/>
    <mergeCell ref="C19:Z21"/>
    <mergeCell ref="AA19:AD22"/>
    <mergeCell ref="AE19:AP20"/>
    <mergeCell ref="C23:F23"/>
    <mergeCell ref="G23:J23"/>
    <mergeCell ref="C22:J22"/>
    <mergeCell ref="K22:R22"/>
    <mergeCell ref="S22:Z22"/>
    <mergeCell ref="BA19:BC22"/>
    <mergeCell ref="AE21:AH22"/>
    <mergeCell ref="AI21:AL22"/>
    <mergeCell ref="AM21:AP22"/>
    <mergeCell ref="AQ19:AW22"/>
    <mergeCell ref="AX19:AZ22"/>
    <mergeCell ref="BA23:BC23"/>
    <mergeCell ref="C24:F24"/>
    <mergeCell ref="G24:J24"/>
    <mergeCell ref="K24:N24"/>
    <mergeCell ref="O24:R24"/>
    <mergeCell ref="S24:V24"/>
    <mergeCell ref="K23:N23"/>
    <mergeCell ref="O23:R23"/>
    <mergeCell ref="S23:V23"/>
    <mergeCell ref="AM24:AP24"/>
    <mergeCell ref="W24:Z24"/>
    <mergeCell ref="AA24:AD24"/>
    <mergeCell ref="AE24:AH24"/>
    <mergeCell ref="AI24:AL24"/>
    <mergeCell ref="AQ24:AW24"/>
    <mergeCell ref="AI23:AL23"/>
    <mergeCell ref="AM23:AP23"/>
    <mergeCell ref="AQ23:AW23"/>
    <mergeCell ref="AX24:AZ24"/>
    <mergeCell ref="BA24:BC24"/>
    <mergeCell ref="C25:F25"/>
    <mergeCell ref="G25:J25"/>
    <mergeCell ref="K25:N25"/>
    <mergeCell ref="O25:R25"/>
    <mergeCell ref="S25:V25"/>
    <mergeCell ref="W25:Z25"/>
    <mergeCell ref="AA25:AD25"/>
    <mergeCell ref="AE25:AH25"/>
    <mergeCell ref="AX25:AZ25"/>
    <mergeCell ref="BA25:BC25"/>
    <mergeCell ref="C26:F26"/>
    <mergeCell ref="G26:J26"/>
    <mergeCell ref="K26:N26"/>
    <mergeCell ref="O26:R26"/>
    <mergeCell ref="S26:V26"/>
    <mergeCell ref="AM26:AP26"/>
    <mergeCell ref="AQ26:AW26"/>
    <mergeCell ref="AI25:AL25"/>
    <mergeCell ref="AM25:AP25"/>
    <mergeCell ref="AQ25:AW25"/>
    <mergeCell ref="W26:Z26"/>
    <mergeCell ref="AA26:AD26"/>
    <mergeCell ref="AE26:AH26"/>
    <mergeCell ref="AI26:AL26"/>
    <mergeCell ref="AX26:AZ26"/>
    <mergeCell ref="BA26:BC26"/>
    <mergeCell ref="C27:F27"/>
    <mergeCell ref="G27:J27"/>
    <mergeCell ref="K27:N27"/>
    <mergeCell ref="O27:R27"/>
    <mergeCell ref="S27:V27"/>
    <mergeCell ref="W27:Z27"/>
    <mergeCell ref="AA27:AD27"/>
    <mergeCell ref="AE27:AH27"/>
    <mergeCell ref="BA27:BC27"/>
    <mergeCell ref="C28:F28"/>
    <mergeCell ref="G28:J28"/>
    <mergeCell ref="K28:N28"/>
    <mergeCell ref="O28:R28"/>
    <mergeCell ref="S28:V28"/>
    <mergeCell ref="AI27:AL27"/>
    <mergeCell ref="AM27:AP27"/>
    <mergeCell ref="AQ27:AW27"/>
    <mergeCell ref="AX27:AZ27"/>
    <mergeCell ref="AX28:AZ28"/>
    <mergeCell ref="BA28:BC28"/>
    <mergeCell ref="W28:Z28"/>
    <mergeCell ref="AA28:AD28"/>
    <mergeCell ref="AE28:AH28"/>
    <mergeCell ref="AI28:AL28"/>
    <mergeCell ref="AM28:AP28"/>
    <mergeCell ref="AQ28:AW28"/>
  </mergeCells>
  <printOptions/>
  <pageMargins left="0.4" right="0.25"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G100"/>
  <sheetViews>
    <sheetView zoomScalePageLayoutView="0" workbookViewId="0" topLeftCell="A1">
      <selection activeCell="A1" sqref="A1"/>
    </sheetView>
  </sheetViews>
  <sheetFormatPr defaultColWidth="9.00390625" defaultRowHeight="12.75"/>
  <cols>
    <col min="1" max="1" width="11.375" style="0" customWidth="1"/>
    <col min="2" max="2" width="30.625" style="0" customWidth="1"/>
    <col min="3" max="4" width="5.875" style="0" customWidth="1"/>
    <col min="5" max="5" width="7.00390625" style="0" customWidth="1"/>
    <col min="6" max="6" width="6.875" style="0" customWidth="1"/>
    <col min="7" max="7" width="6.50390625" style="0" customWidth="1"/>
    <col min="8" max="8" width="6.875" style="0" customWidth="1"/>
    <col min="9" max="9" width="7.375" style="0" customWidth="1"/>
    <col min="10" max="10" width="7.00390625" style="0" customWidth="1"/>
    <col min="11" max="11" width="7.875" style="0" customWidth="1"/>
    <col min="12" max="12" width="8.00390625" style="0" customWidth="1"/>
    <col min="13" max="13" width="6.375" style="0" customWidth="1"/>
    <col min="14" max="14" width="4.625" style="0" customWidth="1"/>
    <col min="15" max="16" width="5.125" style="0" customWidth="1"/>
    <col min="17" max="18" width="4.50390625" style="0" customWidth="1"/>
    <col min="19" max="19" width="4.375" style="0" customWidth="1"/>
    <col min="20" max="20" width="5.875" style="0" customWidth="1"/>
    <col min="21" max="21" width="5.00390625" style="0" customWidth="1"/>
    <col min="22" max="23" width="4.50390625" style="0" customWidth="1"/>
    <col min="24" max="24" width="4.875" style="0" customWidth="1"/>
    <col min="25" max="25" width="5.00390625" style="0" customWidth="1"/>
    <col min="26" max="26" width="4.875" style="0" customWidth="1"/>
    <col min="27" max="27" width="4.50390625" style="0" customWidth="1"/>
    <col min="28" max="28" width="5.125" style="0" customWidth="1"/>
    <col min="29" max="29" width="5.875" style="0" customWidth="1"/>
    <col min="30" max="30" width="5.375" style="0" customWidth="1"/>
    <col min="31" max="31" width="6.125" style="0" customWidth="1"/>
  </cols>
  <sheetData>
    <row r="1" spans="1:31" ht="12.75">
      <c r="A1" s="49"/>
      <c r="B1" s="49"/>
      <c r="C1" s="49"/>
      <c r="D1" s="1075" t="s">
        <v>88</v>
      </c>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row>
    <row r="2" spans="1:32" ht="21.75" customHeight="1">
      <c r="A2" s="50"/>
      <c r="B2" s="51"/>
      <c r="C2" s="1076" t="s">
        <v>89</v>
      </c>
      <c r="D2" s="1076"/>
      <c r="E2" s="1076"/>
      <c r="F2" s="1076"/>
      <c r="G2" s="1077" t="s">
        <v>90</v>
      </c>
      <c r="H2" s="1077" t="s">
        <v>91</v>
      </c>
      <c r="I2" s="1073" t="s">
        <v>92</v>
      </c>
      <c r="J2" s="1073"/>
      <c r="K2" s="1073"/>
      <c r="L2" s="1073"/>
      <c r="M2" s="1073" t="s">
        <v>93</v>
      </c>
      <c r="N2" s="1073"/>
      <c r="O2" s="1073"/>
      <c r="P2" s="1073"/>
      <c r="Q2" s="1073"/>
      <c r="R2" s="1073"/>
      <c r="S2" s="1073"/>
      <c r="T2" s="1073"/>
      <c r="U2" s="1073"/>
      <c r="V2" s="1073"/>
      <c r="W2" s="1073"/>
      <c r="X2" s="1073"/>
      <c r="Y2" s="1073"/>
      <c r="Z2" s="1073"/>
      <c r="AA2" s="1073"/>
      <c r="AB2" s="1073"/>
      <c r="AC2" s="1073"/>
      <c r="AD2" s="1073"/>
      <c r="AE2" s="1073"/>
      <c r="AF2" s="5"/>
    </row>
    <row r="3" spans="1:32" ht="19.5" customHeight="1">
      <c r="A3" s="53" t="s">
        <v>94</v>
      </c>
      <c r="B3" s="54" t="s">
        <v>95</v>
      </c>
      <c r="C3" s="55" t="s">
        <v>96</v>
      </c>
      <c r="D3" s="56" t="s">
        <v>97</v>
      </c>
      <c r="E3" s="56" t="s">
        <v>98</v>
      </c>
      <c r="F3" s="57" t="s">
        <v>99</v>
      </c>
      <c r="G3" s="1077"/>
      <c r="H3" s="1077"/>
      <c r="I3" s="58"/>
      <c r="J3" s="1066" t="s">
        <v>100</v>
      </c>
      <c r="K3" s="1065" t="s">
        <v>101</v>
      </c>
      <c r="L3" s="1068" t="s">
        <v>102</v>
      </c>
      <c r="M3" s="1085" t="s">
        <v>103</v>
      </c>
      <c r="N3" s="1085"/>
      <c r="O3" s="1085"/>
      <c r="P3" s="1088" t="s">
        <v>104</v>
      </c>
      <c r="Q3" s="1088"/>
      <c r="R3" s="1088"/>
      <c r="S3" s="1088"/>
      <c r="T3" s="1088"/>
      <c r="U3" s="1082" t="s">
        <v>105</v>
      </c>
      <c r="V3" s="1082"/>
      <c r="W3" s="1082"/>
      <c r="X3" s="1082"/>
      <c r="Y3" s="59"/>
      <c r="Z3" s="1083" t="s">
        <v>106</v>
      </c>
      <c r="AA3" s="1083"/>
      <c r="AB3" s="1083"/>
      <c r="AC3" s="1083"/>
      <c r="AD3" s="1083"/>
      <c r="AE3" s="1083"/>
      <c r="AF3" s="5"/>
    </row>
    <row r="4" spans="1:32" ht="18.75" customHeight="1">
      <c r="A4" s="61"/>
      <c r="B4" s="54" t="s">
        <v>107</v>
      </c>
      <c r="C4" s="55" t="s">
        <v>108</v>
      </c>
      <c r="D4" s="56" t="s">
        <v>109</v>
      </c>
      <c r="E4" s="56" t="s">
        <v>110</v>
      </c>
      <c r="F4" s="57" t="s">
        <v>111</v>
      </c>
      <c r="G4" s="1077"/>
      <c r="H4" s="1077"/>
      <c r="I4" s="62" t="s">
        <v>74</v>
      </c>
      <c r="J4" s="1066"/>
      <c r="K4" s="1066"/>
      <c r="L4" s="1068"/>
      <c r="M4" s="1067" t="s">
        <v>74</v>
      </c>
      <c r="N4" s="63">
        <v>1</v>
      </c>
      <c r="O4" s="64">
        <v>2</v>
      </c>
      <c r="P4" s="1089" t="s">
        <v>74</v>
      </c>
      <c r="Q4" s="1090">
        <v>3</v>
      </c>
      <c r="R4" s="1090"/>
      <c r="S4" s="1079">
        <v>4</v>
      </c>
      <c r="T4" s="1079"/>
      <c r="U4" s="1086" t="s">
        <v>74</v>
      </c>
      <c r="V4" s="65">
        <v>5</v>
      </c>
      <c r="W4" s="66"/>
      <c r="X4" s="1084">
        <v>6</v>
      </c>
      <c r="Y4" s="1084"/>
      <c r="Z4" s="1087" t="s">
        <v>74</v>
      </c>
      <c r="AA4" s="67">
        <v>7</v>
      </c>
      <c r="AB4" s="1078">
        <v>8</v>
      </c>
      <c r="AC4" s="1078"/>
      <c r="AD4" s="1078"/>
      <c r="AE4" s="1078"/>
      <c r="AF4" s="5"/>
    </row>
    <row r="5" spans="1:32" ht="19.5" customHeight="1">
      <c r="A5" s="61"/>
      <c r="B5" s="54"/>
      <c r="C5" s="55"/>
      <c r="D5" s="68"/>
      <c r="E5" s="56"/>
      <c r="F5" s="57"/>
      <c r="G5" s="1077"/>
      <c r="H5" s="1077"/>
      <c r="I5" s="62"/>
      <c r="J5" s="1066"/>
      <c r="K5" s="1066"/>
      <c r="L5" s="1068"/>
      <c r="M5" s="1067"/>
      <c r="N5" s="69" t="s">
        <v>112</v>
      </c>
      <c r="O5" s="70" t="s">
        <v>112</v>
      </c>
      <c r="P5" s="1089"/>
      <c r="Q5" s="1080" t="s">
        <v>112</v>
      </c>
      <c r="R5" s="1080"/>
      <c r="S5" s="71"/>
      <c r="T5" s="71" t="s">
        <v>112</v>
      </c>
      <c r="U5" s="1086"/>
      <c r="V5" s="72" t="s">
        <v>112</v>
      </c>
      <c r="W5" s="73"/>
      <c r="X5" s="74" t="s">
        <v>112</v>
      </c>
      <c r="Y5" s="75"/>
      <c r="Z5" s="1087"/>
      <c r="AA5" s="76" t="s">
        <v>112</v>
      </c>
      <c r="AB5" s="1081" t="s">
        <v>112</v>
      </c>
      <c r="AC5" s="1081"/>
      <c r="AD5" s="1081"/>
      <c r="AE5" s="1081"/>
      <c r="AF5" s="5"/>
    </row>
    <row r="6" spans="1:32" ht="27.75" customHeight="1">
      <c r="A6" s="77"/>
      <c r="B6" s="78"/>
      <c r="C6" s="79"/>
      <c r="D6" s="80"/>
      <c r="E6" s="81"/>
      <c r="F6" s="82"/>
      <c r="G6" s="1077"/>
      <c r="H6" s="1077"/>
      <c r="I6" s="83"/>
      <c r="J6" s="1066"/>
      <c r="K6" s="1066"/>
      <c r="L6" s="1068"/>
      <c r="M6" s="1067"/>
      <c r="N6" s="84">
        <v>17</v>
      </c>
      <c r="O6" s="85">
        <v>22</v>
      </c>
      <c r="P6" s="1089"/>
      <c r="Q6" s="86">
        <v>10</v>
      </c>
      <c r="R6" s="86">
        <v>6</v>
      </c>
      <c r="S6" s="86">
        <v>14</v>
      </c>
      <c r="T6" s="87">
        <v>9</v>
      </c>
      <c r="U6" s="1086"/>
      <c r="V6" s="88">
        <v>11</v>
      </c>
      <c r="W6" s="88">
        <v>6</v>
      </c>
      <c r="X6" s="88">
        <v>15</v>
      </c>
      <c r="Y6" s="89">
        <v>7</v>
      </c>
      <c r="Z6" s="1087"/>
      <c r="AA6" s="90">
        <v>17</v>
      </c>
      <c r="AB6" s="90">
        <v>12</v>
      </c>
      <c r="AC6" s="90">
        <v>2</v>
      </c>
      <c r="AD6" s="90">
        <v>4</v>
      </c>
      <c r="AE6" s="91">
        <v>2</v>
      </c>
      <c r="AF6" s="5"/>
    </row>
    <row r="7" spans="1:32" ht="12.75">
      <c r="A7" s="92" t="s">
        <v>113</v>
      </c>
      <c r="B7" s="93" t="s">
        <v>114</v>
      </c>
      <c r="C7" s="94" t="s">
        <v>115</v>
      </c>
      <c r="D7" s="94" t="s">
        <v>116</v>
      </c>
      <c r="E7" s="94" t="s">
        <v>117</v>
      </c>
      <c r="F7" s="94" t="s">
        <v>118</v>
      </c>
      <c r="G7" s="95">
        <v>7</v>
      </c>
      <c r="H7" s="95">
        <v>8</v>
      </c>
      <c r="I7" s="96">
        <v>9</v>
      </c>
      <c r="J7" s="95">
        <v>10</v>
      </c>
      <c r="K7" s="97">
        <v>11</v>
      </c>
      <c r="L7" s="95">
        <v>12</v>
      </c>
      <c r="M7" s="98">
        <v>13</v>
      </c>
      <c r="N7" s="98">
        <v>14</v>
      </c>
      <c r="O7" s="98">
        <v>15</v>
      </c>
      <c r="P7" s="99">
        <v>16</v>
      </c>
      <c r="Q7" s="99">
        <v>17</v>
      </c>
      <c r="R7" s="99">
        <v>18</v>
      </c>
      <c r="S7" s="99">
        <v>19</v>
      </c>
      <c r="T7" s="99">
        <v>20</v>
      </c>
      <c r="U7" s="100">
        <v>21</v>
      </c>
      <c r="V7" s="100">
        <v>22</v>
      </c>
      <c r="W7" s="100">
        <v>23</v>
      </c>
      <c r="X7" s="100">
        <v>24</v>
      </c>
      <c r="Y7" s="100">
        <v>25</v>
      </c>
      <c r="Z7" s="60">
        <v>26</v>
      </c>
      <c r="AA7" s="60">
        <v>27</v>
      </c>
      <c r="AB7" s="60">
        <v>29</v>
      </c>
      <c r="AC7" s="101">
        <v>30</v>
      </c>
      <c r="AD7" s="101">
        <v>31</v>
      </c>
      <c r="AE7" s="101">
        <v>32</v>
      </c>
      <c r="AF7" s="5"/>
    </row>
    <row r="8" spans="1:32" ht="30" customHeight="1">
      <c r="A8" s="102" t="s">
        <v>119</v>
      </c>
      <c r="B8" s="103" t="s">
        <v>120</v>
      </c>
      <c r="C8" s="104"/>
      <c r="D8" s="104"/>
      <c r="E8" s="104"/>
      <c r="F8" s="104"/>
      <c r="G8" s="104">
        <f>SUM(G9:G23)</f>
        <v>1851</v>
      </c>
      <c r="H8" s="104">
        <f>SUM(H9:H23)</f>
        <v>447</v>
      </c>
      <c r="I8" s="105">
        <f>SUM(I9:I23)</f>
        <v>1404</v>
      </c>
      <c r="J8" s="106">
        <f>SUM(J9:J23)</f>
        <v>1070</v>
      </c>
      <c r="K8" s="107">
        <f>SUM(K9:K23)</f>
        <v>334</v>
      </c>
      <c r="L8" s="106"/>
      <c r="M8" s="108">
        <f>SUM(M9:M23)</f>
        <v>1404</v>
      </c>
      <c r="N8" s="109">
        <f>SUM(N9:N23)</f>
        <v>612</v>
      </c>
      <c r="O8" s="110">
        <f>SUM(O9:O23)</f>
        <v>792</v>
      </c>
      <c r="P8" s="111"/>
      <c r="Q8" s="111"/>
      <c r="R8" s="111"/>
      <c r="S8" s="111"/>
      <c r="T8" s="111"/>
      <c r="U8" s="112"/>
      <c r="V8" s="113"/>
      <c r="W8" s="113"/>
      <c r="X8" s="113"/>
      <c r="Y8" s="114"/>
      <c r="Z8" s="115"/>
      <c r="AA8" s="115"/>
      <c r="AB8" s="115"/>
      <c r="AC8" s="116"/>
      <c r="AD8" s="116"/>
      <c r="AE8" s="116"/>
      <c r="AF8" s="5"/>
    </row>
    <row r="9" spans="1:32" ht="12.75">
      <c r="A9" s="117" t="s">
        <v>121</v>
      </c>
      <c r="B9" s="118" t="s">
        <v>122</v>
      </c>
      <c r="C9" s="119">
        <v>2</v>
      </c>
      <c r="D9" s="120"/>
      <c r="E9" s="120"/>
      <c r="F9" s="121">
        <v>1</v>
      </c>
      <c r="G9" s="122">
        <v>101</v>
      </c>
      <c r="H9" s="123">
        <v>23</v>
      </c>
      <c r="I9" s="124">
        <f aca="true" t="shared" si="0" ref="I9:I23">J9+K9+L9</f>
        <v>78</v>
      </c>
      <c r="J9" s="123">
        <v>78</v>
      </c>
      <c r="K9" s="125"/>
      <c r="L9" s="126"/>
      <c r="M9" s="127">
        <f aca="true" t="shared" si="1" ref="M9:M23">N9+O9</f>
        <v>78</v>
      </c>
      <c r="N9" s="128">
        <v>34</v>
      </c>
      <c r="O9" s="129">
        <v>44</v>
      </c>
      <c r="P9" s="130"/>
      <c r="Q9" s="131"/>
      <c r="R9" s="131"/>
      <c r="S9" s="131"/>
      <c r="T9" s="132"/>
      <c r="U9" s="133"/>
      <c r="V9" s="134"/>
      <c r="W9" s="134"/>
      <c r="X9" s="134"/>
      <c r="Y9" s="135"/>
      <c r="Z9" s="136"/>
      <c r="AA9" s="137"/>
      <c r="AB9" s="137"/>
      <c r="AC9" s="138"/>
      <c r="AD9" s="138"/>
      <c r="AE9" s="139"/>
      <c r="AF9" s="5"/>
    </row>
    <row r="10" spans="1:32" ht="12.75">
      <c r="A10" s="117" t="s">
        <v>123</v>
      </c>
      <c r="B10" s="118" t="s">
        <v>124</v>
      </c>
      <c r="C10" s="119">
        <v>2</v>
      </c>
      <c r="D10" s="120"/>
      <c r="E10" s="120"/>
      <c r="F10" s="121">
        <v>1</v>
      </c>
      <c r="G10" s="122">
        <v>155</v>
      </c>
      <c r="H10" s="123">
        <v>38</v>
      </c>
      <c r="I10" s="124">
        <f t="shared" si="0"/>
        <v>117</v>
      </c>
      <c r="J10" s="123">
        <v>117</v>
      </c>
      <c r="K10" s="125"/>
      <c r="L10" s="126"/>
      <c r="M10" s="127">
        <f t="shared" si="1"/>
        <v>117</v>
      </c>
      <c r="N10" s="128">
        <v>65</v>
      </c>
      <c r="O10" s="129">
        <v>52</v>
      </c>
      <c r="P10" s="130"/>
      <c r="Q10" s="131"/>
      <c r="R10" s="131"/>
      <c r="S10" s="131"/>
      <c r="T10" s="132"/>
      <c r="U10" s="133"/>
      <c r="V10" s="134"/>
      <c r="W10" s="134"/>
      <c r="X10" s="134"/>
      <c r="Y10" s="135"/>
      <c r="Z10" s="136"/>
      <c r="AA10" s="137"/>
      <c r="AB10" s="137"/>
      <c r="AC10" s="138"/>
      <c r="AD10" s="138"/>
      <c r="AE10" s="139"/>
      <c r="AF10" s="5"/>
    </row>
    <row r="11" spans="1:32" ht="13.5" customHeight="1">
      <c r="A11" s="117" t="s">
        <v>125</v>
      </c>
      <c r="B11" s="118" t="s">
        <v>126</v>
      </c>
      <c r="C11" s="119"/>
      <c r="D11" s="120">
        <v>2</v>
      </c>
      <c r="E11" s="120"/>
      <c r="F11" s="121"/>
      <c r="G11" s="122">
        <v>103</v>
      </c>
      <c r="H11" s="123">
        <v>25</v>
      </c>
      <c r="I11" s="124">
        <f t="shared" si="0"/>
        <v>78</v>
      </c>
      <c r="J11" s="140"/>
      <c r="K11" s="125">
        <v>78</v>
      </c>
      <c r="L11" s="141"/>
      <c r="M11" s="127">
        <f t="shared" si="1"/>
        <v>78</v>
      </c>
      <c r="N11" s="128">
        <v>34</v>
      </c>
      <c r="O11" s="129">
        <v>44</v>
      </c>
      <c r="P11" s="130"/>
      <c r="Q11" s="131"/>
      <c r="R11" s="131"/>
      <c r="S11" s="131"/>
      <c r="T11" s="132"/>
      <c r="U11" s="133"/>
      <c r="V11" s="134"/>
      <c r="W11" s="134"/>
      <c r="X11" s="134"/>
      <c r="Y11" s="135"/>
      <c r="Z11" s="136"/>
      <c r="AA11" s="137"/>
      <c r="AB11" s="137"/>
      <c r="AC11" s="138"/>
      <c r="AD11" s="138"/>
      <c r="AE11" s="139"/>
      <c r="AF11" s="5"/>
    </row>
    <row r="12" spans="1:32" ht="13.5" customHeight="1">
      <c r="A12" s="117" t="s">
        <v>127</v>
      </c>
      <c r="B12" s="118" t="s">
        <v>128</v>
      </c>
      <c r="C12" s="119">
        <v>2</v>
      </c>
      <c r="D12" s="120"/>
      <c r="E12" s="120"/>
      <c r="F12" s="121"/>
      <c r="G12" s="122">
        <v>154</v>
      </c>
      <c r="H12" s="123">
        <v>37</v>
      </c>
      <c r="I12" s="124">
        <f t="shared" si="0"/>
        <v>117</v>
      </c>
      <c r="J12" s="140">
        <v>117</v>
      </c>
      <c r="K12" s="125"/>
      <c r="L12" s="141"/>
      <c r="M12" s="127">
        <f t="shared" si="1"/>
        <v>117</v>
      </c>
      <c r="N12" s="128">
        <v>34</v>
      </c>
      <c r="O12" s="129">
        <v>83</v>
      </c>
      <c r="P12" s="130"/>
      <c r="Q12" s="131"/>
      <c r="R12" s="131"/>
      <c r="S12" s="131"/>
      <c r="T12" s="132"/>
      <c r="U12" s="133"/>
      <c r="V12" s="134"/>
      <c r="W12" s="134"/>
      <c r="X12" s="134"/>
      <c r="Y12" s="135"/>
      <c r="Z12" s="136"/>
      <c r="AA12" s="137"/>
      <c r="AB12" s="137"/>
      <c r="AC12" s="138"/>
      <c r="AD12" s="138"/>
      <c r="AE12" s="139"/>
      <c r="AF12" s="5"/>
    </row>
    <row r="13" spans="1:32" ht="13.5" customHeight="1">
      <c r="A13" s="117" t="s">
        <v>129</v>
      </c>
      <c r="B13" s="118" t="s">
        <v>130</v>
      </c>
      <c r="C13" s="119"/>
      <c r="D13" s="120">
        <v>2</v>
      </c>
      <c r="E13" s="120"/>
      <c r="F13" s="121"/>
      <c r="G13" s="122">
        <v>103</v>
      </c>
      <c r="H13" s="123">
        <v>25</v>
      </c>
      <c r="I13" s="124">
        <f t="shared" si="0"/>
        <v>78</v>
      </c>
      <c r="J13" s="140">
        <v>78</v>
      </c>
      <c r="K13" s="125"/>
      <c r="L13" s="141"/>
      <c r="M13" s="127">
        <f t="shared" si="1"/>
        <v>78</v>
      </c>
      <c r="N13" s="128">
        <v>34</v>
      </c>
      <c r="O13" s="129">
        <v>44</v>
      </c>
      <c r="P13" s="130"/>
      <c r="Q13" s="131"/>
      <c r="R13" s="131"/>
      <c r="S13" s="131"/>
      <c r="T13" s="132"/>
      <c r="U13" s="133"/>
      <c r="V13" s="134"/>
      <c r="W13" s="134"/>
      <c r="X13" s="134"/>
      <c r="Y13" s="135"/>
      <c r="Z13" s="136"/>
      <c r="AA13" s="137"/>
      <c r="AB13" s="137"/>
      <c r="AC13" s="138"/>
      <c r="AD13" s="138"/>
      <c r="AE13" s="139"/>
      <c r="AF13" s="5"/>
    </row>
    <row r="14" spans="1:32" ht="12.75">
      <c r="A14" s="117" t="s">
        <v>131</v>
      </c>
      <c r="B14" s="118" t="s">
        <v>132</v>
      </c>
      <c r="C14" s="119"/>
      <c r="D14" s="120">
        <v>2</v>
      </c>
      <c r="E14" s="120"/>
      <c r="F14" s="121">
        <v>1</v>
      </c>
      <c r="G14" s="122">
        <v>155</v>
      </c>
      <c r="H14" s="123">
        <v>38</v>
      </c>
      <c r="I14" s="124">
        <f t="shared" si="0"/>
        <v>117</v>
      </c>
      <c r="J14" s="140">
        <v>57</v>
      </c>
      <c r="K14" s="125">
        <v>60</v>
      </c>
      <c r="L14" s="141"/>
      <c r="M14" s="127">
        <f t="shared" si="1"/>
        <v>117</v>
      </c>
      <c r="N14" s="128">
        <v>34</v>
      </c>
      <c r="O14" s="129">
        <v>83</v>
      </c>
      <c r="P14" s="130"/>
      <c r="Q14" s="131"/>
      <c r="R14" s="131"/>
      <c r="S14" s="131"/>
      <c r="T14" s="132"/>
      <c r="U14" s="133"/>
      <c r="V14" s="134"/>
      <c r="W14" s="134"/>
      <c r="X14" s="134"/>
      <c r="Y14" s="135"/>
      <c r="Z14" s="136"/>
      <c r="AA14" s="137"/>
      <c r="AB14" s="137"/>
      <c r="AC14" s="138"/>
      <c r="AD14" s="138"/>
      <c r="AE14" s="139"/>
      <c r="AF14" s="5"/>
    </row>
    <row r="15" spans="1:32" ht="12.75">
      <c r="A15" s="117" t="s">
        <v>133</v>
      </c>
      <c r="B15" s="118" t="s">
        <v>134</v>
      </c>
      <c r="C15" s="119">
        <v>2</v>
      </c>
      <c r="D15" s="120"/>
      <c r="E15" s="120"/>
      <c r="F15" s="121"/>
      <c r="G15" s="122">
        <v>206</v>
      </c>
      <c r="H15" s="123">
        <v>50</v>
      </c>
      <c r="I15" s="124">
        <f t="shared" si="0"/>
        <v>156</v>
      </c>
      <c r="J15" s="140">
        <v>156</v>
      </c>
      <c r="K15" s="125"/>
      <c r="L15" s="141"/>
      <c r="M15" s="127">
        <f t="shared" si="1"/>
        <v>156</v>
      </c>
      <c r="N15" s="128">
        <v>62</v>
      </c>
      <c r="O15" s="129">
        <v>94</v>
      </c>
      <c r="P15" s="130"/>
      <c r="Q15" s="131"/>
      <c r="R15" s="131"/>
      <c r="S15" s="131"/>
      <c r="T15" s="132"/>
      <c r="U15" s="133"/>
      <c r="V15" s="134"/>
      <c r="W15" s="134"/>
      <c r="X15" s="134"/>
      <c r="Y15" s="135"/>
      <c r="Z15" s="136"/>
      <c r="AA15" s="137"/>
      <c r="AB15" s="137"/>
      <c r="AC15" s="138"/>
      <c r="AD15" s="138"/>
      <c r="AE15" s="139"/>
      <c r="AF15" s="5"/>
    </row>
    <row r="16" spans="1:32" ht="12.75">
      <c r="A16" s="117" t="s">
        <v>135</v>
      </c>
      <c r="B16" s="118" t="s">
        <v>136</v>
      </c>
      <c r="C16" s="119"/>
      <c r="D16" s="120"/>
      <c r="E16" s="120"/>
      <c r="F16" s="121">
        <v>1</v>
      </c>
      <c r="G16" s="122">
        <v>51</v>
      </c>
      <c r="H16" s="123">
        <v>12</v>
      </c>
      <c r="I16" s="124">
        <f t="shared" si="0"/>
        <v>39</v>
      </c>
      <c r="J16" s="140">
        <v>39</v>
      </c>
      <c r="K16" s="125"/>
      <c r="L16" s="141"/>
      <c r="M16" s="127">
        <f t="shared" si="1"/>
        <v>39</v>
      </c>
      <c r="N16" s="128">
        <v>39</v>
      </c>
      <c r="O16" s="129"/>
      <c r="P16" s="130"/>
      <c r="Q16" s="131"/>
      <c r="R16" s="131"/>
      <c r="S16" s="131"/>
      <c r="T16" s="132"/>
      <c r="U16" s="133"/>
      <c r="V16" s="134"/>
      <c r="W16" s="134"/>
      <c r="X16" s="134"/>
      <c r="Y16" s="135"/>
      <c r="Z16" s="136"/>
      <c r="AA16" s="137"/>
      <c r="AB16" s="137"/>
      <c r="AC16" s="138"/>
      <c r="AD16" s="138"/>
      <c r="AE16" s="139"/>
      <c r="AF16" s="5"/>
    </row>
    <row r="17" spans="1:32" ht="12.75">
      <c r="A17" s="117" t="s">
        <v>137</v>
      </c>
      <c r="B17" s="118" t="s">
        <v>138</v>
      </c>
      <c r="C17" s="119">
        <v>2</v>
      </c>
      <c r="D17" s="120"/>
      <c r="E17" s="120"/>
      <c r="F17" s="121">
        <v>1</v>
      </c>
      <c r="G17" s="122">
        <v>206</v>
      </c>
      <c r="H17" s="123">
        <v>50</v>
      </c>
      <c r="I17" s="124">
        <f t="shared" si="0"/>
        <v>156</v>
      </c>
      <c r="J17" s="140">
        <v>132</v>
      </c>
      <c r="K17" s="125">
        <v>24</v>
      </c>
      <c r="L17" s="141"/>
      <c r="M17" s="127">
        <f t="shared" si="1"/>
        <v>156</v>
      </c>
      <c r="N17" s="128">
        <v>62</v>
      </c>
      <c r="O17" s="129">
        <v>94</v>
      </c>
      <c r="P17" s="130"/>
      <c r="Q17" s="131"/>
      <c r="R17" s="131"/>
      <c r="S17" s="131"/>
      <c r="T17" s="132"/>
      <c r="U17" s="133"/>
      <c r="V17" s="134"/>
      <c r="W17" s="134"/>
      <c r="X17" s="134"/>
      <c r="Y17" s="135"/>
      <c r="Z17" s="136"/>
      <c r="AA17" s="137"/>
      <c r="AB17" s="137"/>
      <c r="AC17" s="138"/>
      <c r="AD17" s="138"/>
      <c r="AE17" s="139"/>
      <c r="AF17" s="5"/>
    </row>
    <row r="18" spans="1:32" ht="12.75">
      <c r="A18" s="117" t="s">
        <v>139</v>
      </c>
      <c r="B18" s="118" t="s">
        <v>140</v>
      </c>
      <c r="C18" s="119">
        <v>2</v>
      </c>
      <c r="D18" s="120"/>
      <c r="E18" s="120"/>
      <c r="F18" s="121">
        <v>1</v>
      </c>
      <c r="G18" s="122">
        <v>154</v>
      </c>
      <c r="H18" s="123">
        <v>37</v>
      </c>
      <c r="I18" s="124">
        <f t="shared" si="0"/>
        <v>117</v>
      </c>
      <c r="J18" s="140">
        <v>95</v>
      </c>
      <c r="K18" s="125">
        <v>22</v>
      </c>
      <c r="L18" s="141"/>
      <c r="M18" s="127">
        <f t="shared" si="1"/>
        <v>117</v>
      </c>
      <c r="N18" s="128">
        <v>73</v>
      </c>
      <c r="O18" s="129">
        <v>44</v>
      </c>
      <c r="P18" s="130"/>
      <c r="Q18" s="131"/>
      <c r="R18" s="131"/>
      <c r="S18" s="131"/>
      <c r="T18" s="132"/>
      <c r="U18" s="133"/>
      <c r="V18" s="134"/>
      <c r="W18" s="134"/>
      <c r="X18" s="134"/>
      <c r="Y18" s="135"/>
      <c r="Z18" s="136"/>
      <c r="AA18" s="137"/>
      <c r="AB18" s="137"/>
      <c r="AC18" s="138"/>
      <c r="AD18" s="138"/>
      <c r="AE18" s="139"/>
      <c r="AF18" s="5"/>
    </row>
    <row r="19" spans="1:32" ht="12.75">
      <c r="A19" s="117" t="s">
        <v>141</v>
      </c>
      <c r="B19" s="118" t="s">
        <v>142</v>
      </c>
      <c r="C19" s="119"/>
      <c r="D19" s="120"/>
      <c r="E19" s="120"/>
      <c r="F19" s="121">
        <v>2</v>
      </c>
      <c r="G19" s="122">
        <v>103</v>
      </c>
      <c r="H19" s="123">
        <v>25</v>
      </c>
      <c r="I19" s="124">
        <f t="shared" si="0"/>
        <v>78</v>
      </c>
      <c r="J19" s="140">
        <v>78</v>
      </c>
      <c r="K19" s="125"/>
      <c r="L19" s="141"/>
      <c r="M19" s="127">
        <f t="shared" si="1"/>
        <v>78</v>
      </c>
      <c r="N19" s="128">
        <v>34</v>
      </c>
      <c r="O19" s="129">
        <v>44</v>
      </c>
      <c r="P19" s="130"/>
      <c r="Q19" s="131"/>
      <c r="R19" s="131"/>
      <c r="S19" s="131"/>
      <c r="T19" s="132"/>
      <c r="U19" s="133"/>
      <c r="V19" s="134"/>
      <c r="W19" s="134"/>
      <c r="X19" s="134"/>
      <c r="Y19" s="135"/>
      <c r="Z19" s="136"/>
      <c r="AA19" s="137"/>
      <c r="AB19" s="137"/>
      <c r="AC19" s="138"/>
      <c r="AD19" s="138"/>
      <c r="AE19" s="139"/>
      <c r="AF19" s="5"/>
    </row>
    <row r="20" spans="1:32" ht="12.75">
      <c r="A20" s="117" t="s">
        <v>143</v>
      </c>
      <c r="B20" s="118" t="s">
        <v>144</v>
      </c>
      <c r="C20" s="119"/>
      <c r="D20" s="120"/>
      <c r="E20" s="120"/>
      <c r="F20" s="121"/>
      <c r="G20" s="122">
        <v>51</v>
      </c>
      <c r="H20" s="123">
        <v>12</v>
      </c>
      <c r="I20" s="124">
        <f t="shared" si="0"/>
        <v>39</v>
      </c>
      <c r="J20" s="140">
        <v>39</v>
      </c>
      <c r="K20" s="125"/>
      <c r="L20" s="141"/>
      <c r="M20" s="127">
        <f t="shared" si="1"/>
        <v>39</v>
      </c>
      <c r="N20" s="128"/>
      <c r="O20" s="129">
        <v>39</v>
      </c>
      <c r="P20" s="130"/>
      <c r="Q20" s="131"/>
      <c r="R20" s="131"/>
      <c r="S20" s="131"/>
      <c r="T20" s="132"/>
      <c r="U20" s="133"/>
      <c r="V20" s="134"/>
      <c r="W20" s="134"/>
      <c r="X20" s="134"/>
      <c r="Y20" s="135"/>
      <c r="Z20" s="136"/>
      <c r="AA20" s="137"/>
      <c r="AB20" s="137"/>
      <c r="AC20" s="138"/>
      <c r="AD20" s="138"/>
      <c r="AE20" s="139"/>
      <c r="AF20" s="5"/>
    </row>
    <row r="21" spans="1:32" ht="12.75">
      <c r="A21" s="117" t="s">
        <v>145</v>
      </c>
      <c r="B21" s="118" t="s">
        <v>146</v>
      </c>
      <c r="C21" s="119"/>
      <c r="D21" s="120">
        <v>2</v>
      </c>
      <c r="E21" s="120"/>
      <c r="F21" s="121"/>
      <c r="G21" s="122">
        <v>206</v>
      </c>
      <c r="H21" s="123">
        <v>50</v>
      </c>
      <c r="I21" s="124">
        <f t="shared" si="0"/>
        <v>156</v>
      </c>
      <c r="J21" s="140">
        <v>6</v>
      </c>
      <c r="K21" s="125">
        <v>150</v>
      </c>
      <c r="L21" s="141"/>
      <c r="M21" s="127">
        <f t="shared" si="1"/>
        <v>156</v>
      </c>
      <c r="N21" s="128">
        <v>68</v>
      </c>
      <c r="O21" s="129">
        <v>88</v>
      </c>
      <c r="P21" s="130"/>
      <c r="Q21" s="131"/>
      <c r="R21" s="131"/>
      <c r="S21" s="131"/>
      <c r="T21" s="132"/>
      <c r="U21" s="133"/>
      <c r="V21" s="134"/>
      <c r="W21" s="134"/>
      <c r="X21" s="134"/>
      <c r="Y21" s="135"/>
      <c r="Z21" s="136"/>
      <c r="AA21" s="137"/>
      <c r="AB21" s="137"/>
      <c r="AC21" s="138"/>
      <c r="AD21" s="138"/>
      <c r="AE21" s="139"/>
      <c r="AF21" s="5"/>
    </row>
    <row r="22" spans="1:32" ht="22.5">
      <c r="A22" s="117" t="s">
        <v>147</v>
      </c>
      <c r="B22" s="118" t="s">
        <v>148</v>
      </c>
      <c r="C22" s="119"/>
      <c r="D22" s="120">
        <v>1</v>
      </c>
      <c r="E22" s="120"/>
      <c r="F22" s="121"/>
      <c r="G22" s="122">
        <v>52</v>
      </c>
      <c r="H22" s="123">
        <v>13</v>
      </c>
      <c r="I22" s="124">
        <f t="shared" si="0"/>
        <v>39</v>
      </c>
      <c r="J22" s="140">
        <v>39</v>
      </c>
      <c r="K22" s="125"/>
      <c r="L22" s="141"/>
      <c r="M22" s="127">
        <f t="shared" si="1"/>
        <v>39</v>
      </c>
      <c r="N22" s="128">
        <v>39</v>
      </c>
      <c r="O22" s="129"/>
      <c r="P22" s="130"/>
      <c r="Q22" s="131"/>
      <c r="R22" s="131"/>
      <c r="S22" s="131"/>
      <c r="T22" s="132"/>
      <c r="U22" s="133"/>
      <c r="V22" s="134"/>
      <c r="W22" s="134"/>
      <c r="X22" s="134"/>
      <c r="Y22" s="135"/>
      <c r="Z22" s="136"/>
      <c r="AA22" s="137"/>
      <c r="AB22" s="137"/>
      <c r="AC22" s="138"/>
      <c r="AD22" s="138"/>
      <c r="AE22" s="139"/>
      <c r="AF22" s="5"/>
    </row>
    <row r="23" spans="1:32" ht="12.75">
      <c r="A23" s="117" t="s">
        <v>149</v>
      </c>
      <c r="B23" s="142" t="s">
        <v>150</v>
      </c>
      <c r="C23" s="119"/>
      <c r="D23" s="120">
        <v>2</v>
      </c>
      <c r="E23" s="120"/>
      <c r="F23" s="121"/>
      <c r="G23" s="122">
        <v>51</v>
      </c>
      <c r="H23" s="123">
        <v>12</v>
      </c>
      <c r="I23" s="124">
        <f t="shared" si="0"/>
        <v>39</v>
      </c>
      <c r="J23" s="140">
        <v>39</v>
      </c>
      <c r="K23" s="125"/>
      <c r="L23" s="141"/>
      <c r="M23" s="127">
        <f t="shared" si="1"/>
        <v>39</v>
      </c>
      <c r="N23" s="128"/>
      <c r="O23" s="129">
        <v>39</v>
      </c>
      <c r="P23" s="130"/>
      <c r="Q23" s="131"/>
      <c r="R23" s="131"/>
      <c r="S23" s="131"/>
      <c r="T23" s="132"/>
      <c r="U23" s="133"/>
      <c r="V23" s="134"/>
      <c r="W23" s="134"/>
      <c r="X23" s="134"/>
      <c r="Y23" s="135"/>
      <c r="Z23" s="136"/>
      <c r="AA23" s="137"/>
      <c r="AB23" s="137"/>
      <c r="AC23" s="138"/>
      <c r="AD23" s="138"/>
      <c r="AE23" s="139"/>
      <c r="AF23" s="5"/>
    </row>
    <row r="24" spans="1:32" ht="18.75" customHeight="1">
      <c r="A24" s="143" t="s">
        <v>151</v>
      </c>
      <c r="B24" s="144" t="s">
        <v>61</v>
      </c>
      <c r="C24" s="145"/>
      <c r="D24" s="146"/>
      <c r="E24" s="146"/>
      <c r="F24" s="147"/>
      <c r="G24" s="148">
        <f>SUM(G25+G73)</f>
        <v>3648</v>
      </c>
      <c r="H24" s="149">
        <f>SUM(H25+H73)</f>
        <v>804</v>
      </c>
      <c r="I24" s="150">
        <f>SUM(I25+I73)</f>
        <v>2844</v>
      </c>
      <c r="J24" s="151">
        <f>J25+J72</f>
        <v>1565</v>
      </c>
      <c r="K24" s="152">
        <f>K25+K72</f>
        <v>1151</v>
      </c>
      <c r="L24" s="153">
        <f>L25+L72</f>
        <v>48</v>
      </c>
      <c r="M24" s="154"/>
      <c r="N24" s="155"/>
      <c r="O24" s="156"/>
      <c r="P24" s="157">
        <f>SUM(P25+P73)</f>
        <v>864</v>
      </c>
      <c r="Q24" s="158">
        <f>SUM(Q25+Q73)</f>
        <v>360</v>
      </c>
      <c r="R24" s="159"/>
      <c r="S24" s="159">
        <f>SUM(S25+S73)</f>
        <v>504</v>
      </c>
      <c r="T24" s="132"/>
      <c r="U24" s="133">
        <f>SUM(U25+U73)</f>
        <v>936</v>
      </c>
      <c r="V24" s="134">
        <f>SUM(V25+V73)</f>
        <v>396</v>
      </c>
      <c r="W24" s="134"/>
      <c r="X24" s="134">
        <f>SUM(X25+X73)</f>
        <v>540</v>
      </c>
      <c r="Y24" s="135"/>
      <c r="Z24" s="136">
        <f>SUM(Z25+Z73)</f>
        <v>1044</v>
      </c>
      <c r="AA24" s="137">
        <f>SUM(AA25+AA73)</f>
        <v>612</v>
      </c>
      <c r="AB24" s="137">
        <f>SUM(AB25+AB73)</f>
        <v>432</v>
      </c>
      <c r="AC24" s="138"/>
      <c r="AD24" s="138"/>
      <c r="AE24" s="139"/>
      <c r="AF24" s="5"/>
    </row>
    <row r="25" spans="1:32" ht="34.5" customHeight="1">
      <c r="A25" s="143" t="s">
        <v>152</v>
      </c>
      <c r="B25" s="144" t="s">
        <v>153</v>
      </c>
      <c r="C25" s="160"/>
      <c r="D25" s="161"/>
      <c r="E25" s="161"/>
      <c r="F25" s="162"/>
      <c r="G25" s="163">
        <f>SUM(G26+G39+G46+G60)</f>
        <v>3458</v>
      </c>
      <c r="H25" s="164">
        <f>SUM(H26+H39+H46+H60)</f>
        <v>764</v>
      </c>
      <c r="I25" s="150">
        <f>SUM(I26+I39+I46+I60)</f>
        <v>2694</v>
      </c>
      <c r="J25" s="151">
        <f>SUM(J26+J39+J46+J60)</f>
        <v>1415</v>
      </c>
      <c r="K25" s="152">
        <f>SUM(K26+K39+K46+K60+K67)</f>
        <v>1151</v>
      </c>
      <c r="L25" s="153">
        <f>SUM(L26+L39+L46+L60)</f>
        <v>48</v>
      </c>
      <c r="M25" s="154"/>
      <c r="N25" s="155"/>
      <c r="O25" s="156"/>
      <c r="P25" s="157">
        <f>SUM(P26+P39+P46+P60)</f>
        <v>864</v>
      </c>
      <c r="Q25" s="158">
        <f>SUM(Q26+Q39+Q46+Q60)</f>
        <v>360</v>
      </c>
      <c r="R25" s="158"/>
      <c r="S25" s="159">
        <f>SUM(S26+S39+S46+S60+S67)</f>
        <v>504</v>
      </c>
      <c r="T25" s="132"/>
      <c r="U25" s="133">
        <f>SUM(U26+U46+U60)</f>
        <v>858</v>
      </c>
      <c r="V25" s="134">
        <f>SUM(V26+V46+V60)</f>
        <v>363</v>
      </c>
      <c r="W25" s="134"/>
      <c r="X25" s="134">
        <f>SUM(X26+X46+X60)</f>
        <v>495</v>
      </c>
      <c r="Y25" s="135"/>
      <c r="Z25" s="136">
        <f>SUM(Z26+Z46+Z60)</f>
        <v>972</v>
      </c>
      <c r="AA25" s="137">
        <f>SUM(AA26+AA46+AA60)</f>
        <v>561</v>
      </c>
      <c r="AB25" s="137">
        <f>SUM(AB26+AB46+AB60)</f>
        <v>411</v>
      </c>
      <c r="AC25" s="138"/>
      <c r="AD25" s="138"/>
      <c r="AE25" s="139"/>
      <c r="AF25" s="5"/>
    </row>
    <row r="26" spans="1:32" ht="44.25" customHeight="1">
      <c r="A26" s="143" t="s">
        <v>154</v>
      </c>
      <c r="B26" s="165" t="s">
        <v>155</v>
      </c>
      <c r="C26" s="119"/>
      <c r="D26" s="120"/>
      <c r="E26" s="120"/>
      <c r="F26" s="121"/>
      <c r="G26" s="166">
        <f>G27+G28+G29+G30+G31+G32+G33+G34</f>
        <v>722</v>
      </c>
      <c r="H26" s="167">
        <f>H27+H28+H29+H30+H31+H32+H33+H34</f>
        <v>150</v>
      </c>
      <c r="I26" s="167">
        <f>I27+I28+I29+I30+I31+I32+I33+I34</f>
        <v>572</v>
      </c>
      <c r="J26" s="167">
        <f>J27+J28+J29+J30+J31+J32+J33+J34</f>
        <v>232</v>
      </c>
      <c r="K26" s="167">
        <f>K27+K28+K29+K30+K31+K32+K33+K34</f>
        <v>340</v>
      </c>
      <c r="L26" s="168"/>
      <c r="M26" s="154"/>
      <c r="N26" s="155"/>
      <c r="O26" s="156"/>
      <c r="P26" s="157">
        <f>P28+P29+P30+P31+P32+P33+P27</f>
        <v>168</v>
      </c>
      <c r="Q26" s="159">
        <f>Q33+Q32+Q31+Q30+Q29+Q28+Q27</f>
        <v>65</v>
      </c>
      <c r="R26" s="159"/>
      <c r="S26" s="159">
        <f>S33+S32+S31+S30+S29+S28+S27</f>
        <v>103</v>
      </c>
      <c r="T26" s="132"/>
      <c r="U26" s="133">
        <v>164</v>
      </c>
      <c r="V26" s="134">
        <f>V27+V28+V29+V30+V31+V32+V33</f>
        <v>70</v>
      </c>
      <c r="W26" s="134"/>
      <c r="X26" s="134">
        <f>X27+X28+X29+X30+X31+X32+X33</f>
        <v>94</v>
      </c>
      <c r="Y26" s="135"/>
      <c r="Z26" s="136">
        <f>Z27+Z28+Z29+Z30+Z31+Z32+Z33+Z34</f>
        <v>240</v>
      </c>
      <c r="AA26" s="137">
        <f>AA27+AA28+AA29+AA30+AA31+AA32+AA33+AA34</f>
        <v>118</v>
      </c>
      <c r="AB26" s="137">
        <f>AB27+AB28+AB29+AB30+AB31+AB32+AB33+AB34</f>
        <v>122</v>
      </c>
      <c r="AC26" s="137"/>
      <c r="AD26" s="137"/>
      <c r="AE26" s="169"/>
      <c r="AF26" s="5"/>
    </row>
    <row r="27" spans="1:32" ht="18" customHeight="1">
      <c r="A27" s="170" t="s">
        <v>156</v>
      </c>
      <c r="B27" s="171" t="s">
        <v>157</v>
      </c>
      <c r="C27" s="119"/>
      <c r="D27" s="120">
        <v>6</v>
      </c>
      <c r="E27" s="172"/>
      <c r="F27" s="173"/>
      <c r="G27" s="122">
        <v>56</v>
      </c>
      <c r="H27" s="123">
        <v>12</v>
      </c>
      <c r="I27" s="124">
        <v>44</v>
      </c>
      <c r="J27" s="123">
        <v>44</v>
      </c>
      <c r="K27" s="125"/>
      <c r="L27" s="126"/>
      <c r="M27" s="127"/>
      <c r="N27" s="128"/>
      <c r="O27" s="129"/>
      <c r="P27" s="130"/>
      <c r="Q27" s="131"/>
      <c r="R27" s="131"/>
      <c r="S27" s="131"/>
      <c r="T27" s="174"/>
      <c r="U27" s="175">
        <v>44</v>
      </c>
      <c r="V27" s="176">
        <v>20</v>
      </c>
      <c r="W27" s="176"/>
      <c r="X27" s="176">
        <v>24</v>
      </c>
      <c r="Y27" s="177"/>
      <c r="Z27" s="178"/>
      <c r="AA27" s="138"/>
      <c r="AB27" s="138"/>
      <c r="AC27" s="138"/>
      <c r="AD27" s="138"/>
      <c r="AE27" s="139"/>
      <c r="AF27" s="5"/>
    </row>
    <row r="28" spans="1:32" ht="15.75" customHeight="1">
      <c r="A28" s="170" t="s">
        <v>158</v>
      </c>
      <c r="B28" s="171" t="s">
        <v>159</v>
      </c>
      <c r="C28" s="119"/>
      <c r="D28" s="120"/>
      <c r="E28" s="172"/>
      <c r="F28" s="121">
        <v>4</v>
      </c>
      <c r="G28" s="122">
        <v>41</v>
      </c>
      <c r="H28" s="123">
        <v>9</v>
      </c>
      <c r="I28" s="124">
        <v>32</v>
      </c>
      <c r="J28" s="123">
        <v>28</v>
      </c>
      <c r="K28" s="125">
        <v>4</v>
      </c>
      <c r="L28" s="126"/>
      <c r="M28" s="127"/>
      <c r="N28" s="128"/>
      <c r="O28" s="129"/>
      <c r="P28" s="130">
        <v>32</v>
      </c>
      <c r="Q28" s="131"/>
      <c r="R28" s="131"/>
      <c r="S28" s="131">
        <v>32</v>
      </c>
      <c r="T28" s="174"/>
      <c r="U28" s="175"/>
      <c r="V28" s="176"/>
      <c r="W28" s="176"/>
      <c r="X28" s="176"/>
      <c r="Y28" s="177"/>
      <c r="Z28" s="178"/>
      <c r="AA28" s="138"/>
      <c r="AB28" s="138"/>
      <c r="AC28" s="138"/>
      <c r="AD28" s="138"/>
      <c r="AE28" s="139"/>
      <c r="AF28" s="5"/>
    </row>
    <row r="29" spans="1:32" ht="19.5" customHeight="1">
      <c r="A29" s="170" t="s">
        <v>160</v>
      </c>
      <c r="B29" s="171" t="s">
        <v>161</v>
      </c>
      <c r="C29" s="119"/>
      <c r="D29" s="120">
        <v>3.4</v>
      </c>
      <c r="E29" s="179"/>
      <c r="F29" s="180"/>
      <c r="G29" s="122">
        <v>71</v>
      </c>
      <c r="H29" s="123">
        <v>15</v>
      </c>
      <c r="I29" s="124">
        <v>56</v>
      </c>
      <c r="J29" s="123">
        <v>46</v>
      </c>
      <c r="K29" s="125">
        <v>10</v>
      </c>
      <c r="L29" s="126"/>
      <c r="M29" s="127"/>
      <c r="N29" s="128"/>
      <c r="O29" s="129"/>
      <c r="P29" s="130">
        <v>56</v>
      </c>
      <c r="Q29" s="131">
        <v>25</v>
      </c>
      <c r="R29" s="131"/>
      <c r="S29" s="131">
        <v>31</v>
      </c>
      <c r="T29" s="174"/>
      <c r="U29" s="175"/>
      <c r="V29" s="176"/>
      <c r="W29" s="176"/>
      <c r="X29" s="176"/>
      <c r="Y29" s="177"/>
      <c r="Z29" s="178"/>
      <c r="AA29" s="138"/>
      <c r="AB29" s="138"/>
      <c r="AC29" s="138"/>
      <c r="AD29" s="138"/>
      <c r="AE29" s="139"/>
      <c r="AF29" s="5"/>
    </row>
    <row r="30" spans="1:32" ht="12.75">
      <c r="A30" s="170" t="s">
        <v>162</v>
      </c>
      <c r="B30" s="171" t="s">
        <v>126</v>
      </c>
      <c r="C30" s="119"/>
      <c r="D30" s="120" t="s">
        <v>163</v>
      </c>
      <c r="E30" s="172"/>
      <c r="F30" s="181"/>
      <c r="G30" s="122">
        <v>199</v>
      </c>
      <c r="H30" s="123">
        <v>41</v>
      </c>
      <c r="I30" s="124">
        <v>158</v>
      </c>
      <c r="J30" s="123"/>
      <c r="K30" s="125">
        <v>158</v>
      </c>
      <c r="L30" s="126"/>
      <c r="M30" s="127"/>
      <c r="N30" s="128"/>
      <c r="O30" s="129"/>
      <c r="P30" s="130">
        <v>40</v>
      </c>
      <c r="Q30" s="131">
        <v>20</v>
      </c>
      <c r="R30" s="131"/>
      <c r="S30" s="131">
        <v>20</v>
      </c>
      <c r="T30" s="174"/>
      <c r="U30" s="175">
        <v>60</v>
      </c>
      <c r="V30" s="176">
        <v>25</v>
      </c>
      <c r="W30" s="176"/>
      <c r="X30" s="176">
        <v>35</v>
      </c>
      <c r="Y30" s="177"/>
      <c r="Z30" s="178">
        <v>58</v>
      </c>
      <c r="AA30" s="138">
        <v>34</v>
      </c>
      <c r="AB30" s="138">
        <v>24</v>
      </c>
      <c r="AC30" s="138"/>
      <c r="AD30" s="138"/>
      <c r="AE30" s="139"/>
      <c r="AF30" s="5"/>
    </row>
    <row r="31" spans="1:32" ht="12.75">
      <c r="A31" s="170" t="s">
        <v>164</v>
      </c>
      <c r="B31" s="171" t="s">
        <v>165</v>
      </c>
      <c r="C31" s="119">
        <v>8</v>
      </c>
      <c r="D31" s="120">
        <v>4.6</v>
      </c>
      <c r="E31" s="120"/>
      <c r="F31" s="121"/>
      <c r="G31" s="122">
        <v>199</v>
      </c>
      <c r="H31" s="123">
        <v>41</v>
      </c>
      <c r="I31" s="124">
        <v>158</v>
      </c>
      <c r="J31" s="123">
        <v>8</v>
      </c>
      <c r="K31" s="125">
        <v>150</v>
      </c>
      <c r="L31" s="126"/>
      <c r="M31" s="127"/>
      <c r="N31" s="128"/>
      <c r="O31" s="129"/>
      <c r="P31" s="130">
        <v>40</v>
      </c>
      <c r="Q31" s="131">
        <v>20</v>
      </c>
      <c r="R31" s="131"/>
      <c r="S31" s="131">
        <v>20</v>
      </c>
      <c r="T31" s="174"/>
      <c r="U31" s="175">
        <v>60</v>
      </c>
      <c r="V31" s="176">
        <v>25</v>
      </c>
      <c r="W31" s="176"/>
      <c r="X31" s="176">
        <v>35</v>
      </c>
      <c r="Y31" s="177"/>
      <c r="Z31" s="178">
        <v>58</v>
      </c>
      <c r="AA31" s="138">
        <v>34</v>
      </c>
      <c r="AB31" s="138">
        <v>24</v>
      </c>
      <c r="AC31" s="138"/>
      <c r="AD31" s="138"/>
      <c r="AE31" s="139"/>
      <c r="AF31" s="5"/>
    </row>
    <row r="32" spans="1:32" ht="15" customHeight="1">
      <c r="A32" s="170" t="s">
        <v>166</v>
      </c>
      <c r="B32" s="171" t="s">
        <v>167</v>
      </c>
      <c r="C32" s="119"/>
      <c r="D32" s="120"/>
      <c r="E32" s="182"/>
      <c r="F32" s="121">
        <v>2</v>
      </c>
      <c r="G32" s="122">
        <v>40</v>
      </c>
      <c r="H32" s="123">
        <v>8</v>
      </c>
      <c r="I32" s="124">
        <v>32</v>
      </c>
      <c r="J32" s="123">
        <v>27</v>
      </c>
      <c r="K32" s="125">
        <v>5</v>
      </c>
      <c r="L32" s="126"/>
      <c r="M32" s="127"/>
      <c r="N32" s="128"/>
      <c r="O32" s="129"/>
      <c r="P32" s="130"/>
      <c r="Q32" s="131"/>
      <c r="R32" s="131"/>
      <c r="S32" s="131"/>
      <c r="T32" s="174"/>
      <c r="U32" s="175"/>
      <c r="V32" s="176"/>
      <c r="W32" s="176"/>
      <c r="X32" s="176"/>
      <c r="Y32" s="177"/>
      <c r="Z32" s="178">
        <v>32</v>
      </c>
      <c r="AA32" s="138">
        <v>32</v>
      </c>
      <c r="AB32" s="138"/>
      <c r="AC32" s="138"/>
      <c r="AD32" s="138"/>
      <c r="AE32" s="139"/>
      <c r="AF32" s="5"/>
    </row>
    <row r="33" spans="1:32" ht="16.5" customHeight="1">
      <c r="A33" s="170" t="s">
        <v>168</v>
      </c>
      <c r="B33" s="171" t="s">
        <v>169</v>
      </c>
      <c r="C33" s="119"/>
      <c r="D33" s="120">
        <v>8</v>
      </c>
      <c r="E33" s="120"/>
      <c r="F33" s="121"/>
      <c r="G33" s="122">
        <v>40</v>
      </c>
      <c r="H33" s="123">
        <v>8</v>
      </c>
      <c r="I33" s="124">
        <v>32</v>
      </c>
      <c r="J33" s="123">
        <v>27</v>
      </c>
      <c r="K33" s="125">
        <v>5</v>
      </c>
      <c r="L33" s="126"/>
      <c r="M33" s="127"/>
      <c r="N33" s="128"/>
      <c r="O33" s="129"/>
      <c r="P33" s="130"/>
      <c r="Q33" s="131"/>
      <c r="R33" s="131"/>
      <c r="S33" s="131"/>
      <c r="T33" s="174"/>
      <c r="U33" s="175"/>
      <c r="V33" s="176"/>
      <c r="W33" s="176"/>
      <c r="X33" s="176"/>
      <c r="Y33" s="177"/>
      <c r="Z33" s="178">
        <v>32</v>
      </c>
      <c r="AA33" s="138"/>
      <c r="AB33" s="138">
        <v>32</v>
      </c>
      <c r="AC33" s="138"/>
      <c r="AD33" s="138"/>
      <c r="AE33" s="139"/>
      <c r="AF33" s="5"/>
    </row>
    <row r="34" spans="1:32" ht="41.25" customHeight="1">
      <c r="A34" s="143" t="s">
        <v>170</v>
      </c>
      <c r="B34" s="165" t="s">
        <v>171</v>
      </c>
      <c r="C34" s="119"/>
      <c r="D34" s="120"/>
      <c r="E34" s="120"/>
      <c r="F34" s="121"/>
      <c r="G34" s="183">
        <f>G35+G36+G37+G38</f>
        <v>76</v>
      </c>
      <c r="H34" s="151">
        <f>H35+H36+H37+H38</f>
        <v>16</v>
      </c>
      <c r="I34" s="150">
        <f>I35+I36+I37+I38</f>
        <v>60</v>
      </c>
      <c r="J34" s="151">
        <f>J35+J36+J37+J38</f>
        <v>52</v>
      </c>
      <c r="K34" s="152">
        <f>K35+K36+K37+K38</f>
        <v>8</v>
      </c>
      <c r="L34" s="153">
        <v>0</v>
      </c>
      <c r="M34" s="154"/>
      <c r="N34" s="155"/>
      <c r="O34" s="156"/>
      <c r="P34" s="157"/>
      <c r="Q34" s="159"/>
      <c r="R34" s="159"/>
      <c r="S34" s="159"/>
      <c r="T34" s="132"/>
      <c r="U34" s="133"/>
      <c r="V34" s="134"/>
      <c r="W34" s="134"/>
      <c r="X34" s="134"/>
      <c r="Y34" s="135"/>
      <c r="Z34" s="136">
        <f>Z35+Z36+Z37+Z38</f>
        <v>60</v>
      </c>
      <c r="AA34" s="137">
        <f>AA35+AA36+AA38+AA37</f>
        <v>18</v>
      </c>
      <c r="AB34" s="137">
        <f>AB35+AB36+AB37+AB38</f>
        <v>42</v>
      </c>
      <c r="AC34" s="137"/>
      <c r="AD34" s="137"/>
      <c r="AE34" s="169"/>
      <c r="AF34" s="5"/>
    </row>
    <row r="35" spans="1:32" ht="15.75" customHeight="1">
      <c r="A35" s="170" t="s">
        <v>172</v>
      </c>
      <c r="B35" s="171" t="s">
        <v>173</v>
      </c>
      <c r="C35" s="119"/>
      <c r="D35" s="120"/>
      <c r="E35" s="120"/>
      <c r="F35" s="121"/>
      <c r="G35" s="122"/>
      <c r="H35" s="123"/>
      <c r="I35" s="124"/>
      <c r="J35" s="123"/>
      <c r="K35" s="125"/>
      <c r="L35" s="126"/>
      <c r="M35" s="127"/>
      <c r="N35" s="128"/>
      <c r="O35" s="129"/>
      <c r="P35" s="130"/>
      <c r="Q35" s="131"/>
      <c r="R35" s="131"/>
      <c r="S35" s="131"/>
      <c r="T35" s="174"/>
      <c r="U35" s="175"/>
      <c r="V35" s="176"/>
      <c r="W35" s="176"/>
      <c r="X35" s="176"/>
      <c r="Y35" s="177"/>
      <c r="Z35" s="178"/>
      <c r="AA35" s="138"/>
      <c r="AB35" s="138"/>
      <c r="AC35" s="138"/>
      <c r="AD35" s="138"/>
      <c r="AE35" s="139"/>
      <c r="AF35" s="5"/>
    </row>
    <row r="36" spans="1:32" ht="12.75">
      <c r="A36" s="170"/>
      <c r="B36" s="171" t="s">
        <v>174</v>
      </c>
      <c r="C36" s="119"/>
      <c r="D36" s="120"/>
      <c r="E36" s="120"/>
      <c r="F36" s="121"/>
      <c r="G36" s="122"/>
      <c r="H36" s="123"/>
      <c r="I36" s="124"/>
      <c r="J36" s="123"/>
      <c r="K36" s="125"/>
      <c r="L36" s="126"/>
      <c r="M36" s="127"/>
      <c r="N36" s="128"/>
      <c r="O36" s="129"/>
      <c r="P36" s="130"/>
      <c r="Q36" s="131"/>
      <c r="R36" s="131"/>
      <c r="S36" s="131"/>
      <c r="T36" s="174"/>
      <c r="U36" s="175"/>
      <c r="V36" s="176"/>
      <c r="W36" s="176"/>
      <c r="X36" s="176"/>
      <c r="Y36" s="177"/>
      <c r="Z36" s="178"/>
      <c r="AA36" s="138"/>
      <c r="AB36" s="138"/>
      <c r="AC36" s="138"/>
      <c r="AD36" s="138"/>
      <c r="AE36" s="139"/>
      <c r="AF36" s="5"/>
    </row>
    <row r="37" spans="1:32" ht="12.75">
      <c r="A37" s="170" t="s">
        <v>175</v>
      </c>
      <c r="B37" s="171" t="s">
        <v>176</v>
      </c>
      <c r="C37" s="119"/>
      <c r="D37" s="120"/>
      <c r="E37" s="120"/>
      <c r="F37" s="121">
        <v>8</v>
      </c>
      <c r="G37" s="122">
        <v>76</v>
      </c>
      <c r="H37" s="184">
        <v>16</v>
      </c>
      <c r="I37" s="185">
        <v>60</v>
      </c>
      <c r="J37" s="186">
        <v>52</v>
      </c>
      <c r="K37" s="187">
        <v>8</v>
      </c>
      <c r="L37" s="126"/>
      <c r="M37" s="127"/>
      <c r="N37" s="128"/>
      <c r="O37" s="129"/>
      <c r="P37" s="130"/>
      <c r="Q37" s="131"/>
      <c r="R37" s="131"/>
      <c r="S37" s="131"/>
      <c r="T37" s="174"/>
      <c r="U37" s="175"/>
      <c r="V37" s="176"/>
      <c r="W37" s="176"/>
      <c r="X37" s="176"/>
      <c r="Y37" s="177"/>
      <c r="Z37" s="178">
        <v>60</v>
      </c>
      <c r="AA37" s="138">
        <v>18</v>
      </c>
      <c r="AB37" s="138">
        <v>42</v>
      </c>
      <c r="AC37" s="138"/>
      <c r="AD37" s="138"/>
      <c r="AE37" s="139"/>
      <c r="AF37" s="5"/>
    </row>
    <row r="38" spans="1:32" ht="22.5">
      <c r="A38" s="170"/>
      <c r="B38" s="171" t="s">
        <v>177</v>
      </c>
      <c r="C38" s="119"/>
      <c r="D38" s="120"/>
      <c r="E38" s="120"/>
      <c r="F38" s="121"/>
      <c r="G38" s="122"/>
      <c r="H38" s="123"/>
      <c r="I38" s="124"/>
      <c r="J38" s="123"/>
      <c r="K38" s="125"/>
      <c r="L38" s="126"/>
      <c r="M38" s="127"/>
      <c r="N38" s="128"/>
      <c r="O38" s="129"/>
      <c r="P38" s="130"/>
      <c r="Q38" s="131"/>
      <c r="R38" s="131"/>
      <c r="S38" s="131"/>
      <c r="T38" s="174"/>
      <c r="U38" s="175"/>
      <c r="V38" s="176"/>
      <c r="W38" s="176"/>
      <c r="X38" s="176"/>
      <c r="Y38" s="177"/>
      <c r="Z38" s="178"/>
      <c r="AA38" s="138"/>
      <c r="AB38" s="138"/>
      <c r="AC38" s="138"/>
      <c r="AD38" s="138"/>
      <c r="AE38" s="139"/>
      <c r="AF38" s="5"/>
    </row>
    <row r="39" spans="1:32" ht="29.25" customHeight="1">
      <c r="A39" s="143" t="s">
        <v>178</v>
      </c>
      <c r="B39" s="165" t="s">
        <v>179</v>
      </c>
      <c r="C39" s="188"/>
      <c r="D39" s="189"/>
      <c r="E39" s="190"/>
      <c r="F39" s="191"/>
      <c r="G39" s="166">
        <f>G40+G41+G42+G43+G44</f>
        <v>360</v>
      </c>
      <c r="H39" s="167">
        <f>H40+H41+H42+H43+H44</f>
        <v>110</v>
      </c>
      <c r="I39" s="167">
        <f>I40+I41+I42+I43+I44</f>
        <v>250</v>
      </c>
      <c r="J39" s="167">
        <f>J40+J41+J42+J43+J44</f>
        <v>140</v>
      </c>
      <c r="K39" s="167">
        <f>K40+K41+K42+K43+K44</f>
        <v>110</v>
      </c>
      <c r="L39" s="168">
        <v>0</v>
      </c>
      <c r="M39" s="154"/>
      <c r="N39" s="155"/>
      <c r="O39" s="156"/>
      <c r="P39" s="157">
        <f>P40+P41+P42+P43+P44</f>
        <v>250</v>
      </c>
      <c r="Q39" s="159">
        <f>Q40+Q41+Q42+Q43+Q44</f>
        <v>100</v>
      </c>
      <c r="R39" s="159"/>
      <c r="S39" s="159">
        <f>S40+S41+S42+S43+S44</f>
        <v>150</v>
      </c>
      <c r="T39" s="132"/>
      <c r="U39" s="133"/>
      <c r="V39" s="134"/>
      <c r="W39" s="134"/>
      <c r="X39" s="134"/>
      <c r="Y39" s="135"/>
      <c r="Z39" s="136"/>
      <c r="AA39" s="137"/>
      <c r="AB39" s="137"/>
      <c r="AC39" s="138"/>
      <c r="AD39" s="138"/>
      <c r="AE39" s="139"/>
      <c r="AF39" s="5"/>
    </row>
    <row r="40" spans="1:32" ht="16.5" customHeight="1">
      <c r="A40" s="170" t="s">
        <v>180</v>
      </c>
      <c r="B40" s="171" t="s">
        <v>134</v>
      </c>
      <c r="C40" s="119">
        <v>3</v>
      </c>
      <c r="D40" s="120"/>
      <c r="E40" s="172"/>
      <c r="F40" s="121"/>
      <c r="G40" s="122">
        <v>58</v>
      </c>
      <c r="H40" s="123">
        <v>18</v>
      </c>
      <c r="I40" s="124">
        <v>40</v>
      </c>
      <c r="J40" s="123">
        <v>20</v>
      </c>
      <c r="K40" s="125">
        <v>20</v>
      </c>
      <c r="L40" s="126"/>
      <c r="M40" s="127"/>
      <c r="N40" s="128"/>
      <c r="O40" s="129"/>
      <c r="P40" s="130">
        <v>40</v>
      </c>
      <c r="Q40" s="131">
        <v>40</v>
      </c>
      <c r="R40" s="131"/>
      <c r="S40" s="131"/>
      <c r="T40" s="174"/>
      <c r="U40" s="175"/>
      <c r="V40" s="176"/>
      <c r="W40" s="176"/>
      <c r="X40" s="176"/>
      <c r="Y40" s="177"/>
      <c r="Z40" s="178"/>
      <c r="AA40" s="138"/>
      <c r="AB40" s="138"/>
      <c r="AC40" s="138"/>
      <c r="AD40" s="138"/>
      <c r="AE40" s="139"/>
      <c r="AF40" s="5"/>
    </row>
    <row r="41" spans="1:32" ht="18.75" customHeight="1">
      <c r="A41" s="170" t="s">
        <v>181</v>
      </c>
      <c r="B41" s="171" t="s">
        <v>182</v>
      </c>
      <c r="C41" s="119"/>
      <c r="D41" s="120"/>
      <c r="E41" s="172"/>
      <c r="F41" s="121">
        <v>4</v>
      </c>
      <c r="G41" s="122">
        <v>86</v>
      </c>
      <c r="H41" s="123">
        <v>26</v>
      </c>
      <c r="I41" s="124">
        <v>60</v>
      </c>
      <c r="J41" s="123">
        <v>30</v>
      </c>
      <c r="K41" s="125">
        <v>30</v>
      </c>
      <c r="L41" s="126"/>
      <c r="M41" s="127"/>
      <c r="N41" s="128"/>
      <c r="O41" s="129"/>
      <c r="P41" s="130">
        <v>60</v>
      </c>
      <c r="Q41" s="131">
        <v>20</v>
      </c>
      <c r="R41" s="131"/>
      <c r="S41" s="131">
        <v>40</v>
      </c>
      <c r="T41" s="174"/>
      <c r="U41" s="192"/>
      <c r="V41" s="193"/>
      <c r="W41" s="193"/>
      <c r="X41" s="176"/>
      <c r="Y41" s="177"/>
      <c r="Z41" s="178"/>
      <c r="AA41" s="138"/>
      <c r="AB41" s="138"/>
      <c r="AC41" s="138"/>
      <c r="AD41" s="138"/>
      <c r="AE41" s="139"/>
      <c r="AF41" s="5"/>
    </row>
    <row r="42" spans="1:32" ht="22.5" customHeight="1">
      <c r="A42" s="170" t="s">
        <v>183</v>
      </c>
      <c r="B42" s="171" t="s">
        <v>184</v>
      </c>
      <c r="C42" s="119"/>
      <c r="D42" s="120">
        <v>4</v>
      </c>
      <c r="E42" s="120"/>
      <c r="F42" s="121"/>
      <c r="G42" s="122">
        <v>46</v>
      </c>
      <c r="H42" s="123">
        <v>14</v>
      </c>
      <c r="I42" s="124">
        <v>32</v>
      </c>
      <c r="J42" s="123">
        <v>32</v>
      </c>
      <c r="K42" s="125"/>
      <c r="L42" s="126"/>
      <c r="M42" s="194"/>
      <c r="N42" s="195"/>
      <c r="O42" s="196"/>
      <c r="P42" s="197">
        <v>32</v>
      </c>
      <c r="Q42" s="198"/>
      <c r="R42" s="198"/>
      <c r="S42" s="198">
        <v>32</v>
      </c>
      <c r="T42" s="199"/>
      <c r="U42" s="175"/>
      <c r="V42" s="176"/>
      <c r="W42" s="176"/>
      <c r="X42" s="193"/>
      <c r="Y42" s="200"/>
      <c r="Z42" s="201"/>
      <c r="AA42" s="202"/>
      <c r="AB42" s="202"/>
      <c r="AC42" s="202"/>
      <c r="AD42" s="202"/>
      <c r="AE42" s="203"/>
      <c r="AF42" s="5"/>
    </row>
    <row r="43" spans="1:32" ht="16.5" customHeight="1">
      <c r="A43" s="204" t="s">
        <v>185</v>
      </c>
      <c r="B43" s="171" t="s">
        <v>186</v>
      </c>
      <c r="C43" s="119"/>
      <c r="D43" s="120">
        <v>4</v>
      </c>
      <c r="E43" s="120"/>
      <c r="F43" s="121"/>
      <c r="G43" s="122">
        <v>86</v>
      </c>
      <c r="H43" s="123">
        <v>26</v>
      </c>
      <c r="I43" s="124">
        <v>60</v>
      </c>
      <c r="J43" s="123">
        <v>24</v>
      </c>
      <c r="K43" s="125">
        <v>36</v>
      </c>
      <c r="L43" s="126"/>
      <c r="M43" s="194"/>
      <c r="N43" s="195"/>
      <c r="O43" s="196"/>
      <c r="P43" s="197">
        <v>60</v>
      </c>
      <c r="Q43" s="198">
        <v>20</v>
      </c>
      <c r="R43" s="198"/>
      <c r="S43" s="198">
        <v>40</v>
      </c>
      <c r="T43" s="199"/>
      <c r="U43" s="175"/>
      <c r="V43" s="176"/>
      <c r="W43" s="176"/>
      <c r="X43" s="193"/>
      <c r="Y43" s="200"/>
      <c r="Z43" s="201"/>
      <c r="AA43" s="202"/>
      <c r="AB43" s="202"/>
      <c r="AC43" s="202"/>
      <c r="AD43" s="202"/>
      <c r="AE43" s="203"/>
      <c r="AF43" s="5"/>
    </row>
    <row r="44" spans="1:32" ht="16.5" customHeight="1">
      <c r="A44" s="205" t="s">
        <v>187</v>
      </c>
      <c r="B44" s="206" t="s">
        <v>188</v>
      </c>
      <c r="C44" s="207"/>
      <c r="D44" s="208">
        <v>4</v>
      </c>
      <c r="E44" s="208"/>
      <c r="F44" s="209"/>
      <c r="G44" s="210">
        <v>84</v>
      </c>
      <c r="H44" s="211">
        <v>26</v>
      </c>
      <c r="I44" s="212">
        <v>58</v>
      </c>
      <c r="J44" s="211">
        <v>34</v>
      </c>
      <c r="K44" s="213">
        <v>24</v>
      </c>
      <c r="L44" s="214"/>
      <c r="M44" s="215"/>
      <c r="N44" s="216"/>
      <c r="O44" s="217"/>
      <c r="P44" s="218">
        <v>58</v>
      </c>
      <c r="Q44" s="219">
        <v>20</v>
      </c>
      <c r="R44" s="219"/>
      <c r="S44" s="219">
        <v>38</v>
      </c>
      <c r="T44" s="220"/>
      <c r="U44" s="221"/>
      <c r="V44" s="222"/>
      <c r="W44" s="222"/>
      <c r="X44" s="223"/>
      <c r="Y44" s="224"/>
      <c r="Z44" s="225"/>
      <c r="AA44" s="226"/>
      <c r="AB44" s="226"/>
      <c r="AC44" s="226"/>
      <c r="AD44" s="226"/>
      <c r="AE44" s="227"/>
      <c r="AF44" s="5"/>
    </row>
    <row r="45" spans="1:32" ht="21" customHeight="1">
      <c r="A45" s="228">
        <v>1</v>
      </c>
      <c r="B45" s="229">
        <v>2</v>
      </c>
      <c r="C45" s="230">
        <v>3</v>
      </c>
      <c r="D45" s="231">
        <v>4</v>
      </c>
      <c r="E45" s="231">
        <v>5</v>
      </c>
      <c r="F45" s="232">
        <v>6</v>
      </c>
      <c r="G45" s="233">
        <v>7</v>
      </c>
      <c r="H45" s="234">
        <v>8</v>
      </c>
      <c r="I45" s="235">
        <v>9</v>
      </c>
      <c r="J45" s="234">
        <v>10</v>
      </c>
      <c r="K45" s="236">
        <v>11</v>
      </c>
      <c r="L45" s="237">
        <v>12</v>
      </c>
      <c r="M45" s="238">
        <v>13</v>
      </c>
      <c r="N45" s="239">
        <v>14</v>
      </c>
      <c r="O45" s="240">
        <v>15</v>
      </c>
      <c r="P45" s="241">
        <v>16</v>
      </c>
      <c r="Q45" s="242">
        <v>17</v>
      </c>
      <c r="R45" s="242"/>
      <c r="S45" s="242">
        <v>19</v>
      </c>
      <c r="T45" s="243">
        <v>20</v>
      </c>
      <c r="U45" s="244">
        <v>21</v>
      </c>
      <c r="V45" s="245">
        <v>22</v>
      </c>
      <c r="W45" s="245">
        <v>23</v>
      </c>
      <c r="X45" s="245">
        <v>24</v>
      </c>
      <c r="Y45" s="246">
        <v>25</v>
      </c>
      <c r="Z45" s="247">
        <v>26</v>
      </c>
      <c r="AA45" s="248">
        <v>27</v>
      </c>
      <c r="AB45" s="248">
        <v>29</v>
      </c>
      <c r="AC45" s="248">
        <v>30</v>
      </c>
      <c r="AD45" s="248">
        <v>31</v>
      </c>
      <c r="AE45" s="248">
        <v>32</v>
      </c>
      <c r="AF45" s="5"/>
    </row>
    <row r="46" spans="1:32" ht="24">
      <c r="A46" s="143" t="s">
        <v>189</v>
      </c>
      <c r="B46" s="144" t="s">
        <v>190</v>
      </c>
      <c r="C46" s="119"/>
      <c r="D46" s="120"/>
      <c r="E46" s="172"/>
      <c r="F46" s="173"/>
      <c r="G46" s="249">
        <f aca="true" t="shared" si="2" ref="G46:L46">SUM(G47:G59)</f>
        <v>1156</v>
      </c>
      <c r="H46" s="250">
        <f t="shared" si="2"/>
        <v>254</v>
      </c>
      <c r="I46" s="250">
        <f t="shared" si="2"/>
        <v>902</v>
      </c>
      <c r="J46" s="250">
        <f t="shared" si="2"/>
        <v>558</v>
      </c>
      <c r="K46" s="250">
        <f t="shared" si="2"/>
        <v>328</v>
      </c>
      <c r="L46" s="251">
        <f t="shared" si="2"/>
        <v>16</v>
      </c>
      <c r="M46" s="252"/>
      <c r="N46" s="253"/>
      <c r="O46" s="254"/>
      <c r="P46" s="255">
        <f>SUM(P47:P59)</f>
        <v>262</v>
      </c>
      <c r="Q46" s="256">
        <f>SUM(Q47:Q59)</f>
        <v>105</v>
      </c>
      <c r="R46" s="256"/>
      <c r="S46" s="256">
        <f>SUM(S47:S59)</f>
        <v>157</v>
      </c>
      <c r="T46" s="257"/>
      <c r="U46" s="258">
        <f>SUM(U47:U59)</f>
        <v>394</v>
      </c>
      <c r="V46" s="259">
        <f>SUM(V47:V59)</f>
        <v>170</v>
      </c>
      <c r="W46" s="259"/>
      <c r="X46" s="259">
        <f>SUM(X47:X59)</f>
        <v>224</v>
      </c>
      <c r="Y46" s="260"/>
      <c r="Z46" s="261">
        <f>SUM(Z47:Z59)</f>
        <v>246</v>
      </c>
      <c r="AA46" s="262">
        <f>SUM(AA47:AA59)</f>
        <v>152</v>
      </c>
      <c r="AB46" s="262">
        <f>SUM(AB47:AB59)</f>
        <v>94</v>
      </c>
      <c r="AC46" s="262"/>
      <c r="AD46" s="262"/>
      <c r="AE46" s="262"/>
      <c r="AF46" s="5"/>
    </row>
    <row r="47" spans="1:32" ht="22.5">
      <c r="A47" s="170" t="s">
        <v>191</v>
      </c>
      <c r="B47" s="171" t="s">
        <v>192</v>
      </c>
      <c r="C47" s="119"/>
      <c r="D47" s="120">
        <v>4</v>
      </c>
      <c r="E47" s="120"/>
      <c r="F47" s="121"/>
      <c r="G47" s="122">
        <v>54</v>
      </c>
      <c r="H47" s="123">
        <v>12</v>
      </c>
      <c r="I47" s="124">
        <v>42</v>
      </c>
      <c r="J47" s="123">
        <v>26</v>
      </c>
      <c r="K47" s="125">
        <v>16</v>
      </c>
      <c r="L47" s="126"/>
      <c r="M47" s="263"/>
      <c r="N47" s="128"/>
      <c r="O47" s="264"/>
      <c r="P47" s="130">
        <v>42</v>
      </c>
      <c r="Q47" s="131">
        <v>15</v>
      </c>
      <c r="R47" s="131"/>
      <c r="S47" s="131">
        <v>27</v>
      </c>
      <c r="T47" s="174"/>
      <c r="U47" s="265"/>
      <c r="V47" s="176"/>
      <c r="W47" s="176"/>
      <c r="X47" s="176"/>
      <c r="Y47" s="266"/>
      <c r="Z47" s="267"/>
      <c r="AA47" s="138"/>
      <c r="AB47" s="138"/>
      <c r="AC47" s="138"/>
      <c r="AD47" s="138"/>
      <c r="AE47" s="138"/>
      <c r="AF47" s="5"/>
    </row>
    <row r="48" spans="1:32" ht="22.5">
      <c r="A48" s="170" t="s">
        <v>193</v>
      </c>
      <c r="B48" s="171" t="s">
        <v>194</v>
      </c>
      <c r="C48" s="119">
        <v>4</v>
      </c>
      <c r="D48" s="120">
        <v>3</v>
      </c>
      <c r="E48" s="120"/>
      <c r="F48" s="121"/>
      <c r="G48" s="268">
        <v>128</v>
      </c>
      <c r="H48" s="269">
        <v>28</v>
      </c>
      <c r="I48" s="124">
        <v>100</v>
      </c>
      <c r="J48" s="123">
        <v>78</v>
      </c>
      <c r="K48" s="125">
        <v>22</v>
      </c>
      <c r="L48" s="126"/>
      <c r="M48" s="263"/>
      <c r="N48" s="128"/>
      <c r="O48" s="264"/>
      <c r="P48" s="130">
        <v>100</v>
      </c>
      <c r="Q48" s="131">
        <v>40</v>
      </c>
      <c r="R48" s="131"/>
      <c r="S48" s="131">
        <v>60</v>
      </c>
      <c r="T48" s="174"/>
      <c r="U48" s="265"/>
      <c r="V48" s="176"/>
      <c r="W48" s="176"/>
      <c r="X48" s="176"/>
      <c r="Y48" s="266"/>
      <c r="Z48" s="270"/>
      <c r="AA48" s="271"/>
      <c r="AB48" s="271"/>
      <c r="AC48" s="271"/>
      <c r="AD48" s="271"/>
      <c r="AE48" s="271"/>
      <c r="AF48" s="5"/>
    </row>
    <row r="49" spans="1:32" ht="22.5">
      <c r="A49" s="170" t="s">
        <v>195</v>
      </c>
      <c r="B49" s="171" t="s">
        <v>196</v>
      </c>
      <c r="C49" s="119">
        <v>4</v>
      </c>
      <c r="D49" s="120">
        <v>3</v>
      </c>
      <c r="E49" s="120"/>
      <c r="F49" s="121"/>
      <c r="G49" s="268">
        <v>154</v>
      </c>
      <c r="H49" s="269">
        <v>34</v>
      </c>
      <c r="I49" s="124">
        <v>120</v>
      </c>
      <c r="J49" s="123">
        <v>74</v>
      </c>
      <c r="K49" s="125">
        <v>46</v>
      </c>
      <c r="L49" s="126"/>
      <c r="M49" s="263"/>
      <c r="N49" s="128"/>
      <c r="O49" s="264"/>
      <c r="P49" s="130">
        <v>120</v>
      </c>
      <c r="Q49" s="131">
        <v>50</v>
      </c>
      <c r="R49" s="131"/>
      <c r="S49" s="131">
        <v>70</v>
      </c>
      <c r="T49" s="174"/>
      <c r="U49" s="265"/>
      <c r="V49" s="176"/>
      <c r="W49" s="176"/>
      <c r="X49" s="176"/>
      <c r="Y49" s="266"/>
      <c r="Z49" s="272"/>
      <c r="AA49" s="273"/>
      <c r="AB49" s="273"/>
      <c r="AC49" s="273"/>
      <c r="AD49" s="273"/>
      <c r="AE49" s="274"/>
      <c r="AF49" s="5"/>
    </row>
    <row r="50" spans="1:32" ht="17.25" customHeight="1">
      <c r="A50" s="170" t="s">
        <v>197</v>
      </c>
      <c r="B50" s="171" t="s">
        <v>198</v>
      </c>
      <c r="C50" s="119">
        <v>8</v>
      </c>
      <c r="D50" s="120"/>
      <c r="E50" s="120"/>
      <c r="F50" s="121"/>
      <c r="G50" s="268">
        <v>74</v>
      </c>
      <c r="H50" s="269">
        <v>16</v>
      </c>
      <c r="I50" s="124">
        <v>58</v>
      </c>
      <c r="J50" s="123">
        <v>46</v>
      </c>
      <c r="K50" s="125">
        <v>12</v>
      </c>
      <c r="L50" s="126"/>
      <c r="M50" s="263"/>
      <c r="N50" s="128"/>
      <c r="O50" s="264"/>
      <c r="P50" s="130"/>
      <c r="Q50" s="131"/>
      <c r="R50" s="131"/>
      <c r="S50" s="131"/>
      <c r="T50" s="174"/>
      <c r="U50" s="265"/>
      <c r="V50" s="176"/>
      <c r="W50" s="176"/>
      <c r="X50" s="176"/>
      <c r="Y50" s="266"/>
      <c r="Z50" s="178">
        <v>58</v>
      </c>
      <c r="AA50" s="138">
        <v>36</v>
      </c>
      <c r="AB50" s="138">
        <v>22</v>
      </c>
      <c r="AC50" s="138"/>
      <c r="AD50" s="138"/>
      <c r="AE50" s="139"/>
      <c r="AF50" s="5"/>
    </row>
    <row r="51" spans="1:32" ht="21.75" customHeight="1">
      <c r="A51" s="170" t="s">
        <v>199</v>
      </c>
      <c r="B51" s="171" t="s">
        <v>200</v>
      </c>
      <c r="C51" s="119"/>
      <c r="D51" s="120">
        <v>6</v>
      </c>
      <c r="E51" s="120"/>
      <c r="F51" s="121"/>
      <c r="G51" s="268">
        <v>62</v>
      </c>
      <c r="H51" s="269">
        <v>14</v>
      </c>
      <c r="I51" s="124">
        <v>48</v>
      </c>
      <c r="J51" s="123">
        <v>28</v>
      </c>
      <c r="K51" s="125">
        <v>20</v>
      </c>
      <c r="L51" s="126"/>
      <c r="M51" s="263"/>
      <c r="N51" s="128"/>
      <c r="O51" s="264"/>
      <c r="P51" s="130"/>
      <c r="Q51" s="131"/>
      <c r="R51" s="131"/>
      <c r="S51" s="131"/>
      <c r="T51" s="174"/>
      <c r="U51" s="265">
        <v>48</v>
      </c>
      <c r="V51" s="176"/>
      <c r="W51" s="193"/>
      <c r="X51" s="176">
        <v>48</v>
      </c>
      <c r="Y51" s="266"/>
      <c r="Z51" s="178"/>
      <c r="AA51" s="138"/>
      <c r="AB51" s="138"/>
      <c r="AC51" s="138"/>
      <c r="AD51" s="138"/>
      <c r="AE51" s="139"/>
      <c r="AF51" s="5"/>
    </row>
    <row r="52" spans="1:32" ht="21" customHeight="1">
      <c r="A52" s="170" t="s">
        <v>201</v>
      </c>
      <c r="B52" s="171" t="s">
        <v>202</v>
      </c>
      <c r="C52" s="119"/>
      <c r="D52" s="120">
        <v>6</v>
      </c>
      <c r="E52" s="120"/>
      <c r="F52" s="121"/>
      <c r="G52" s="268">
        <v>72</v>
      </c>
      <c r="H52" s="269">
        <v>16</v>
      </c>
      <c r="I52" s="124">
        <v>56</v>
      </c>
      <c r="J52" s="123">
        <v>36</v>
      </c>
      <c r="K52" s="125">
        <v>20</v>
      </c>
      <c r="L52" s="126"/>
      <c r="M52" s="263"/>
      <c r="N52" s="128"/>
      <c r="O52" s="264"/>
      <c r="P52" s="130"/>
      <c r="Q52" s="131"/>
      <c r="R52" s="131"/>
      <c r="S52" s="131"/>
      <c r="T52" s="174"/>
      <c r="U52" s="265">
        <v>56</v>
      </c>
      <c r="V52" s="176">
        <v>20</v>
      </c>
      <c r="W52" s="193"/>
      <c r="X52" s="176">
        <v>36</v>
      </c>
      <c r="Y52" s="266"/>
      <c r="Z52" s="178"/>
      <c r="AA52" s="138"/>
      <c r="AB52" s="138"/>
      <c r="AC52" s="138"/>
      <c r="AD52" s="138"/>
      <c r="AE52" s="139"/>
      <c r="AF52" s="5"/>
    </row>
    <row r="53" spans="1:32" ht="27" customHeight="1">
      <c r="A53" s="170" t="s">
        <v>203</v>
      </c>
      <c r="B53" s="171" t="s">
        <v>204</v>
      </c>
      <c r="C53" s="119"/>
      <c r="D53" s="120">
        <v>7</v>
      </c>
      <c r="E53" s="120"/>
      <c r="F53" s="121"/>
      <c r="G53" s="268">
        <v>77</v>
      </c>
      <c r="H53" s="269">
        <v>17</v>
      </c>
      <c r="I53" s="124">
        <v>60</v>
      </c>
      <c r="J53" s="269">
        <v>20</v>
      </c>
      <c r="K53" s="125">
        <v>40</v>
      </c>
      <c r="L53" s="275"/>
      <c r="M53" s="263"/>
      <c r="N53" s="128"/>
      <c r="O53" s="264"/>
      <c r="P53" s="130"/>
      <c r="Q53" s="131"/>
      <c r="R53" s="131"/>
      <c r="S53" s="131"/>
      <c r="T53" s="174"/>
      <c r="U53" s="265">
        <v>30</v>
      </c>
      <c r="V53" s="176"/>
      <c r="W53" s="193"/>
      <c r="X53" s="176">
        <v>30</v>
      </c>
      <c r="Y53" s="266"/>
      <c r="Z53" s="178">
        <v>30</v>
      </c>
      <c r="AA53" s="138">
        <v>30</v>
      </c>
      <c r="AB53" s="138"/>
      <c r="AC53" s="138"/>
      <c r="AD53" s="138"/>
      <c r="AE53" s="139"/>
      <c r="AF53" s="5"/>
    </row>
    <row r="54" spans="1:32" ht="22.5" customHeight="1">
      <c r="A54" s="170" t="s">
        <v>205</v>
      </c>
      <c r="B54" s="171" t="s">
        <v>206</v>
      </c>
      <c r="C54" s="119">
        <v>8</v>
      </c>
      <c r="D54" s="120">
        <v>7</v>
      </c>
      <c r="E54" s="120"/>
      <c r="F54" s="121"/>
      <c r="G54" s="268">
        <v>154</v>
      </c>
      <c r="H54" s="269">
        <v>34</v>
      </c>
      <c r="I54" s="124">
        <v>120</v>
      </c>
      <c r="J54" s="123">
        <v>60</v>
      </c>
      <c r="K54" s="125">
        <v>60</v>
      </c>
      <c r="L54" s="126"/>
      <c r="M54" s="263"/>
      <c r="N54" s="128"/>
      <c r="O54" s="264"/>
      <c r="P54" s="130"/>
      <c r="Q54" s="131"/>
      <c r="R54" s="131"/>
      <c r="S54" s="131"/>
      <c r="T54" s="174"/>
      <c r="U54" s="265">
        <v>62</v>
      </c>
      <c r="V54" s="176">
        <v>32</v>
      </c>
      <c r="W54" s="176"/>
      <c r="X54" s="176">
        <v>30</v>
      </c>
      <c r="Y54" s="266"/>
      <c r="Z54" s="178">
        <v>58</v>
      </c>
      <c r="AA54" s="138">
        <v>34</v>
      </c>
      <c r="AB54" s="138">
        <v>24</v>
      </c>
      <c r="AC54" s="138"/>
      <c r="AD54" s="138"/>
      <c r="AE54" s="139"/>
      <c r="AF54" s="5"/>
    </row>
    <row r="55" spans="1:32" ht="27" customHeight="1">
      <c r="A55" s="170" t="s">
        <v>207</v>
      </c>
      <c r="B55" s="171" t="s">
        <v>208</v>
      </c>
      <c r="C55" s="119"/>
      <c r="D55" s="120">
        <v>5</v>
      </c>
      <c r="E55" s="120"/>
      <c r="F55" s="121"/>
      <c r="G55" s="268">
        <v>61</v>
      </c>
      <c r="H55" s="269">
        <v>13</v>
      </c>
      <c r="I55" s="124">
        <v>48</v>
      </c>
      <c r="J55" s="123">
        <v>38</v>
      </c>
      <c r="K55" s="125">
        <v>10</v>
      </c>
      <c r="L55" s="126"/>
      <c r="M55" s="263"/>
      <c r="N55" s="128"/>
      <c r="O55" s="264"/>
      <c r="P55" s="130"/>
      <c r="Q55" s="131"/>
      <c r="R55" s="131"/>
      <c r="S55" s="131"/>
      <c r="T55" s="174"/>
      <c r="U55" s="265">
        <v>48</v>
      </c>
      <c r="V55" s="176">
        <v>48</v>
      </c>
      <c r="W55" s="176"/>
      <c r="X55" s="176"/>
      <c r="Y55" s="266"/>
      <c r="Z55" s="178"/>
      <c r="AA55" s="138"/>
      <c r="AB55" s="138"/>
      <c r="AC55" s="138"/>
      <c r="AD55" s="138"/>
      <c r="AE55" s="139"/>
      <c r="AF55" s="5"/>
    </row>
    <row r="56" spans="1:32" ht="12.75">
      <c r="A56" s="170" t="s">
        <v>209</v>
      </c>
      <c r="B56" s="171" t="s">
        <v>210</v>
      </c>
      <c r="C56" s="119"/>
      <c r="D56" s="120">
        <v>8</v>
      </c>
      <c r="E56" s="120"/>
      <c r="F56" s="121"/>
      <c r="G56" s="268">
        <v>102</v>
      </c>
      <c r="H56" s="269">
        <v>22</v>
      </c>
      <c r="I56" s="124">
        <v>80</v>
      </c>
      <c r="J56" s="123">
        <v>30</v>
      </c>
      <c r="K56" s="125">
        <v>34</v>
      </c>
      <c r="L56" s="126">
        <v>16</v>
      </c>
      <c r="M56" s="263"/>
      <c r="N56" s="128"/>
      <c r="O56" s="264"/>
      <c r="P56" s="130"/>
      <c r="Q56" s="131"/>
      <c r="R56" s="131"/>
      <c r="S56" s="131"/>
      <c r="T56" s="174"/>
      <c r="U56" s="265">
        <v>52</v>
      </c>
      <c r="V56" s="176">
        <v>22</v>
      </c>
      <c r="W56" s="176"/>
      <c r="X56" s="176">
        <v>30</v>
      </c>
      <c r="Y56" s="266"/>
      <c r="Z56" s="178">
        <v>28</v>
      </c>
      <c r="AA56" s="138"/>
      <c r="AB56" s="138">
        <v>28</v>
      </c>
      <c r="AC56" s="138"/>
      <c r="AD56" s="138"/>
      <c r="AE56" s="139"/>
      <c r="AF56" s="5"/>
    </row>
    <row r="57" spans="1:32" ht="18.75" customHeight="1">
      <c r="A57" s="170" t="s">
        <v>211</v>
      </c>
      <c r="B57" s="171" t="s">
        <v>212</v>
      </c>
      <c r="C57" s="119"/>
      <c r="D57" s="120">
        <v>8</v>
      </c>
      <c r="E57" s="120"/>
      <c r="F57" s="121"/>
      <c r="G57" s="268">
        <v>90</v>
      </c>
      <c r="H57" s="269">
        <v>20</v>
      </c>
      <c r="I57" s="124">
        <v>70</v>
      </c>
      <c r="J57" s="123">
        <v>50</v>
      </c>
      <c r="K57" s="125">
        <v>20</v>
      </c>
      <c r="L57" s="126"/>
      <c r="M57" s="263"/>
      <c r="N57" s="128"/>
      <c r="O57" s="264"/>
      <c r="P57" s="130"/>
      <c r="Q57" s="131"/>
      <c r="R57" s="131"/>
      <c r="S57" s="131"/>
      <c r="T57" s="174"/>
      <c r="U57" s="265">
        <v>30</v>
      </c>
      <c r="V57" s="176">
        <v>15</v>
      </c>
      <c r="W57" s="176"/>
      <c r="X57" s="176">
        <v>15</v>
      </c>
      <c r="Y57" s="266"/>
      <c r="Z57" s="178">
        <v>40</v>
      </c>
      <c r="AA57" s="138">
        <v>20</v>
      </c>
      <c r="AB57" s="138">
        <v>20</v>
      </c>
      <c r="AC57" s="138"/>
      <c r="AD57" s="138"/>
      <c r="AE57" s="139"/>
      <c r="AF57" s="5"/>
    </row>
    <row r="58" spans="1:32" ht="12.75">
      <c r="A58" s="170" t="s">
        <v>213</v>
      </c>
      <c r="B58" s="171" t="s">
        <v>214</v>
      </c>
      <c r="C58" s="119"/>
      <c r="D58" s="120">
        <v>6</v>
      </c>
      <c r="E58" s="120"/>
      <c r="F58" s="121"/>
      <c r="G58" s="268">
        <v>87</v>
      </c>
      <c r="H58" s="269">
        <v>19</v>
      </c>
      <c r="I58" s="124">
        <v>68</v>
      </c>
      <c r="J58" s="123">
        <v>48</v>
      </c>
      <c r="K58" s="125">
        <v>20</v>
      </c>
      <c r="L58" s="126"/>
      <c r="M58" s="263"/>
      <c r="N58" s="128"/>
      <c r="O58" s="264"/>
      <c r="P58" s="130"/>
      <c r="Q58" s="131"/>
      <c r="R58" s="131"/>
      <c r="S58" s="131"/>
      <c r="T58" s="174"/>
      <c r="U58" s="265">
        <v>68</v>
      </c>
      <c r="V58" s="176">
        <v>33</v>
      </c>
      <c r="W58" s="176"/>
      <c r="X58" s="176">
        <v>35</v>
      </c>
      <c r="Y58" s="266"/>
      <c r="Z58" s="178"/>
      <c r="AA58" s="138"/>
      <c r="AB58" s="202"/>
      <c r="AC58" s="138"/>
      <c r="AD58" s="138"/>
      <c r="AE58" s="139"/>
      <c r="AF58" s="5"/>
    </row>
    <row r="59" spans="1:32" ht="12.75">
      <c r="A59" s="170" t="s">
        <v>215</v>
      </c>
      <c r="B59" s="171" t="s">
        <v>216</v>
      </c>
      <c r="C59" s="119"/>
      <c r="D59" s="120">
        <v>7</v>
      </c>
      <c r="E59" s="120"/>
      <c r="F59" s="121"/>
      <c r="G59" s="268">
        <v>41</v>
      </c>
      <c r="H59" s="269">
        <v>9</v>
      </c>
      <c r="I59" s="124">
        <v>32</v>
      </c>
      <c r="J59" s="123">
        <v>24</v>
      </c>
      <c r="K59" s="125">
        <v>8</v>
      </c>
      <c r="L59" s="126"/>
      <c r="M59" s="263"/>
      <c r="N59" s="128"/>
      <c r="O59" s="264"/>
      <c r="P59" s="130"/>
      <c r="Q59" s="131"/>
      <c r="R59" s="131"/>
      <c r="S59" s="131"/>
      <c r="T59" s="174"/>
      <c r="U59" s="265"/>
      <c r="V59" s="176"/>
      <c r="W59" s="176"/>
      <c r="X59" s="176"/>
      <c r="Y59" s="266"/>
      <c r="Z59" s="201">
        <v>32</v>
      </c>
      <c r="AA59" s="202">
        <v>32</v>
      </c>
      <c r="AB59" s="138"/>
      <c r="AC59" s="138"/>
      <c r="AD59" s="138"/>
      <c r="AE59" s="139"/>
      <c r="AF59" s="5"/>
    </row>
    <row r="60" spans="1:32" ht="18" customHeight="1">
      <c r="A60" s="165" t="s">
        <v>217</v>
      </c>
      <c r="B60" s="144" t="s">
        <v>218</v>
      </c>
      <c r="C60" s="276"/>
      <c r="D60" s="190"/>
      <c r="E60" s="172"/>
      <c r="F60" s="173"/>
      <c r="G60" s="249">
        <f aca="true" t="shared" si="3" ref="G60:L60">G61+G62+G63+G64+G65+G66+G67</f>
        <v>1220</v>
      </c>
      <c r="H60" s="250">
        <f t="shared" si="3"/>
        <v>250</v>
      </c>
      <c r="I60" s="250">
        <f t="shared" si="3"/>
        <v>970</v>
      </c>
      <c r="J60" s="250">
        <f t="shared" si="3"/>
        <v>485</v>
      </c>
      <c r="K60" s="250">
        <f t="shared" si="3"/>
        <v>373</v>
      </c>
      <c r="L60" s="251">
        <f t="shared" si="3"/>
        <v>32</v>
      </c>
      <c r="M60" s="252"/>
      <c r="N60" s="253"/>
      <c r="O60" s="254"/>
      <c r="P60" s="255">
        <f>P61+P62+P63+P64+P65+P66</f>
        <v>184</v>
      </c>
      <c r="Q60" s="256">
        <f>Q61+Q62+Q63+Q64+Q65+Q66</f>
        <v>90</v>
      </c>
      <c r="R60" s="256"/>
      <c r="S60" s="256">
        <f>S61+S62+S63+S64+S65+S66</f>
        <v>94</v>
      </c>
      <c r="T60" s="257"/>
      <c r="U60" s="258">
        <f>U61+U62+U63+U64+U65+U66+U67</f>
        <v>300</v>
      </c>
      <c r="V60" s="259">
        <f>V61+V62+V63+V64+V65+V66+V67</f>
        <v>123</v>
      </c>
      <c r="W60" s="259"/>
      <c r="X60" s="259">
        <f>X61+X62+X63+X64+X65+X66+X67</f>
        <v>177</v>
      </c>
      <c r="Y60" s="260"/>
      <c r="Z60" s="277">
        <f>Z61+Z62+Z63+Z64+Z65+Z66+Z67</f>
        <v>486</v>
      </c>
      <c r="AA60" s="262">
        <f>AA61+AA62+AA63+AA64+AA65+AA66+AA67</f>
        <v>291</v>
      </c>
      <c r="AB60" s="262">
        <f>AB61+AB62+AB63+AB64+AB65+AB66+AB67</f>
        <v>195</v>
      </c>
      <c r="AC60" s="262"/>
      <c r="AD60" s="262"/>
      <c r="AE60" s="278"/>
      <c r="AF60" s="5"/>
    </row>
    <row r="61" spans="1:32" ht="24.75" customHeight="1">
      <c r="A61" s="279" t="s">
        <v>219</v>
      </c>
      <c r="B61" s="171" t="s">
        <v>220</v>
      </c>
      <c r="C61" s="119">
        <v>8</v>
      </c>
      <c r="D61" s="120"/>
      <c r="E61" s="120">
        <v>6</v>
      </c>
      <c r="F61" s="121"/>
      <c r="G61" s="122">
        <v>482</v>
      </c>
      <c r="H61" s="280">
        <v>100</v>
      </c>
      <c r="I61" s="124">
        <v>382</v>
      </c>
      <c r="J61" s="123">
        <v>151</v>
      </c>
      <c r="K61" s="125">
        <v>215</v>
      </c>
      <c r="L61" s="126">
        <v>16</v>
      </c>
      <c r="M61" s="263"/>
      <c r="N61" s="128"/>
      <c r="O61" s="264"/>
      <c r="P61" s="130">
        <v>104</v>
      </c>
      <c r="Q61" s="131">
        <v>50</v>
      </c>
      <c r="R61" s="131"/>
      <c r="S61" s="131">
        <v>54</v>
      </c>
      <c r="T61" s="174"/>
      <c r="U61" s="265">
        <v>140</v>
      </c>
      <c r="V61" s="176">
        <v>65</v>
      </c>
      <c r="W61" s="176"/>
      <c r="X61" s="176">
        <v>75</v>
      </c>
      <c r="Y61" s="266"/>
      <c r="Z61" s="178">
        <v>138</v>
      </c>
      <c r="AA61" s="138">
        <v>74</v>
      </c>
      <c r="AB61" s="138">
        <v>64</v>
      </c>
      <c r="AC61" s="138"/>
      <c r="AD61" s="138"/>
      <c r="AE61" s="139"/>
      <c r="AF61" s="5"/>
    </row>
    <row r="62" spans="1:32" ht="20.25" customHeight="1">
      <c r="A62" s="279" t="s">
        <v>221</v>
      </c>
      <c r="B62" s="171" t="s">
        <v>222</v>
      </c>
      <c r="C62" s="119">
        <v>6</v>
      </c>
      <c r="D62" s="120">
        <v>4</v>
      </c>
      <c r="E62" s="120">
        <v>6</v>
      </c>
      <c r="F62" s="121"/>
      <c r="G62" s="122">
        <v>121</v>
      </c>
      <c r="H62" s="280">
        <v>25</v>
      </c>
      <c r="I62" s="124">
        <v>96</v>
      </c>
      <c r="J62" s="123">
        <v>48</v>
      </c>
      <c r="K62" s="125">
        <v>32</v>
      </c>
      <c r="L62" s="126">
        <v>16</v>
      </c>
      <c r="M62" s="263"/>
      <c r="N62" s="128"/>
      <c r="O62" s="264"/>
      <c r="P62" s="130">
        <v>40</v>
      </c>
      <c r="Q62" s="131">
        <v>20</v>
      </c>
      <c r="R62" s="131"/>
      <c r="S62" s="131">
        <v>20</v>
      </c>
      <c r="T62" s="174"/>
      <c r="U62" s="265">
        <v>56</v>
      </c>
      <c r="V62" s="176">
        <v>20</v>
      </c>
      <c r="W62" s="176"/>
      <c r="X62" s="176">
        <v>36</v>
      </c>
      <c r="Y62" s="266"/>
      <c r="Z62" s="201"/>
      <c r="AA62" s="202"/>
      <c r="AB62" s="202"/>
      <c r="AC62" s="138"/>
      <c r="AD62" s="138"/>
      <c r="AE62" s="139"/>
      <c r="AF62" s="5"/>
    </row>
    <row r="63" spans="1:32" ht="12.75">
      <c r="A63" s="279" t="s">
        <v>223</v>
      </c>
      <c r="B63" s="171" t="s">
        <v>224</v>
      </c>
      <c r="C63" s="119">
        <v>8</v>
      </c>
      <c r="D63" s="120"/>
      <c r="E63" s="120"/>
      <c r="F63" s="121"/>
      <c r="G63" s="122">
        <v>88</v>
      </c>
      <c r="H63" s="280">
        <v>18</v>
      </c>
      <c r="I63" s="124">
        <v>70</v>
      </c>
      <c r="J63" s="123">
        <v>46</v>
      </c>
      <c r="K63" s="125">
        <v>24</v>
      </c>
      <c r="L63" s="126"/>
      <c r="M63" s="263"/>
      <c r="N63" s="128"/>
      <c r="O63" s="264"/>
      <c r="P63" s="130"/>
      <c r="Q63" s="131"/>
      <c r="R63" s="131"/>
      <c r="S63" s="131"/>
      <c r="T63" s="174"/>
      <c r="U63" s="265"/>
      <c r="V63" s="176"/>
      <c r="W63" s="176"/>
      <c r="X63" s="176"/>
      <c r="Y63" s="266"/>
      <c r="Z63" s="178">
        <v>70</v>
      </c>
      <c r="AA63" s="138">
        <v>40</v>
      </c>
      <c r="AB63" s="138">
        <v>30</v>
      </c>
      <c r="AC63" s="138"/>
      <c r="AD63" s="138"/>
      <c r="AE63" s="139"/>
      <c r="AF63" s="5"/>
    </row>
    <row r="64" spans="1:32" ht="26.25" customHeight="1">
      <c r="A64" s="279" t="s">
        <v>225</v>
      </c>
      <c r="B64" s="171" t="s">
        <v>226</v>
      </c>
      <c r="C64" s="119">
        <v>6</v>
      </c>
      <c r="D64" s="120"/>
      <c r="E64" s="120"/>
      <c r="F64" s="121"/>
      <c r="G64" s="122">
        <v>121</v>
      </c>
      <c r="H64" s="280">
        <v>25</v>
      </c>
      <c r="I64" s="124">
        <v>96</v>
      </c>
      <c r="J64" s="123">
        <v>56</v>
      </c>
      <c r="K64" s="125">
        <v>40</v>
      </c>
      <c r="L64" s="126"/>
      <c r="M64" s="263"/>
      <c r="N64" s="128"/>
      <c r="O64" s="264"/>
      <c r="P64" s="130">
        <v>40</v>
      </c>
      <c r="Q64" s="131">
        <v>20</v>
      </c>
      <c r="R64" s="131"/>
      <c r="S64" s="131">
        <v>20</v>
      </c>
      <c r="T64" s="174"/>
      <c r="U64" s="265">
        <v>56</v>
      </c>
      <c r="V64" s="176">
        <v>22</v>
      </c>
      <c r="W64" s="176"/>
      <c r="X64" s="176">
        <v>34</v>
      </c>
      <c r="Y64" s="266"/>
      <c r="Z64" s="178"/>
      <c r="AA64" s="138"/>
      <c r="AB64" s="138"/>
      <c r="AC64" s="138"/>
      <c r="AD64" s="138"/>
      <c r="AE64" s="139"/>
      <c r="AF64" s="5"/>
    </row>
    <row r="65" spans="1:32" ht="24.75" customHeight="1">
      <c r="A65" s="279" t="s">
        <v>227</v>
      </c>
      <c r="B65" s="171" t="s">
        <v>228</v>
      </c>
      <c r="C65" s="119"/>
      <c r="D65" s="120">
        <v>7</v>
      </c>
      <c r="E65" s="120"/>
      <c r="F65" s="121"/>
      <c r="G65" s="122">
        <v>55</v>
      </c>
      <c r="H65" s="280">
        <v>11</v>
      </c>
      <c r="I65" s="124">
        <v>44</v>
      </c>
      <c r="J65" s="123">
        <v>14</v>
      </c>
      <c r="K65" s="125">
        <v>30</v>
      </c>
      <c r="L65" s="126"/>
      <c r="M65" s="263"/>
      <c r="N65" s="128"/>
      <c r="O65" s="264"/>
      <c r="P65" s="130"/>
      <c r="Q65" s="131"/>
      <c r="R65" s="131"/>
      <c r="S65" s="131"/>
      <c r="T65" s="174"/>
      <c r="U65" s="265"/>
      <c r="V65" s="176"/>
      <c r="W65" s="176"/>
      <c r="X65" s="176"/>
      <c r="Y65" s="266"/>
      <c r="Z65" s="178">
        <v>44</v>
      </c>
      <c r="AA65" s="138">
        <v>44</v>
      </c>
      <c r="AB65" s="138"/>
      <c r="AC65" s="138"/>
      <c r="AD65" s="138"/>
      <c r="AE65" s="139"/>
      <c r="AF65" s="5"/>
    </row>
    <row r="66" spans="1:32" ht="25.5" customHeight="1">
      <c r="A66" s="279" t="s">
        <v>229</v>
      </c>
      <c r="B66" s="171" t="s">
        <v>230</v>
      </c>
      <c r="C66" s="281"/>
      <c r="D66" s="282">
        <v>7</v>
      </c>
      <c r="E66" s="120"/>
      <c r="F66" s="121"/>
      <c r="G66" s="122">
        <v>40</v>
      </c>
      <c r="H66" s="280">
        <v>8</v>
      </c>
      <c r="I66" s="124">
        <v>32</v>
      </c>
      <c r="J66" s="186"/>
      <c r="K66" s="125">
        <v>32</v>
      </c>
      <c r="L66" s="126"/>
      <c r="M66" s="263"/>
      <c r="N66" s="128"/>
      <c r="O66" s="264"/>
      <c r="P66" s="130"/>
      <c r="Q66" s="131"/>
      <c r="R66" s="131"/>
      <c r="S66" s="131"/>
      <c r="T66" s="174"/>
      <c r="U66" s="265"/>
      <c r="V66" s="176"/>
      <c r="W66" s="176"/>
      <c r="X66" s="176"/>
      <c r="Y66" s="266"/>
      <c r="Z66" s="178">
        <v>32</v>
      </c>
      <c r="AA66" s="138"/>
      <c r="AB66" s="202">
        <v>32</v>
      </c>
      <c r="AC66" s="138"/>
      <c r="AD66" s="138"/>
      <c r="AE66" s="139"/>
      <c r="AF66" s="5"/>
    </row>
    <row r="67" spans="1:32" ht="36">
      <c r="A67" s="165" t="s">
        <v>231</v>
      </c>
      <c r="B67" s="144" t="s">
        <v>232</v>
      </c>
      <c r="C67" s="119"/>
      <c r="D67" s="120"/>
      <c r="E67" s="120"/>
      <c r="F67" s="121"/>
      <c r="G67" s="249">
        <f>G68+G69+G70</f>
        <v>313</v>
      </c>
      <c r="H67" s="250">
        <f>H68+H69+H70</f>
        <v>63</v>
      </c>
      <c r="I67" s="250">
        <f>I68+I69+I70</f>
        <v>250</v>
      </c>
      <c r="J67" s="250">
        <f>J68+J69</f>
        <v>170</v>
      </c>
      <c r="K67" s="250">
        <f>K68+K69+K70</f>
        <v>0</v>
      </c>
      <c r="L67" s="275"/>
      <c r="M67" s="263"/>
      <c r="N67" s="128"/>
      <c r="O67" s="264"/>
      <c r="P67" s="157"/>
      <c r="Q67" s="159"/>
      <c r="R67" s="159"/>
      <c r="S67" s="159"/>
      <c r="T67" s="174"/>
      <c r="U67" s="283">
        <v>48</v>
      </c>
      <c r="V67" s="134">
        <v>16</v>
      </c>
      <c r="W67" s="134"/>
      <c r="X67" s="134">
        <v>32</v>
      </c>
      <c r="Y67" s="284"/>
      <c r="Z67" s="136">
        <f>Z68+Z69+Z70</f>
        <v>202</v>
      </c>
      <c r="AA67" s="137">
        <f>AA68+AA69+AA70</f>
        <v>133</v>
      </c>
      <c r="AB67" s="137">
        <f>AB68+AB69+AB70</f>
        <v>69</v>
      </c>
      <c r="AC67" s="137"/>
      <c r="AD67" s="137"/>
      <c r="AE67" s="169"/>
      <c r="AF67" s="5"/>
    </row>
    <row r="68" spans="1:32" ht="16.5" customHeight="1">
      <c r="A68" s="279" t="s">
        <v>233</v>
      </c>
      <c r="B68" s="171" t="s">
        <v>234</v>
      </c>
      <c r="C68" s="119"/>
      <c r="D68" s="120">
        <v>7</v>
      </c>
      <c r="E68" s="120"/>
      <c r="F68" s="121"/>
      <c r="G68" s="122">
        <v>113</v>
      </c>
      <c r="H68" s="280">
        <v>23</v>
      </c>
      <c r="I68" s="124">
        <v>90</v>
      </c>
      <c r="J68" s="123">
        <v>90</v>
      </c>
      <c r="K68" s="125"/>
      <c r="L68" s="126"/>
      <c r="M68" s="263"/>
      <c r="N68" s="128"/>
      <c r="O68" s="264"/>
      <c r="P68" s="130"/>
      <c r="Q68" s="131"/>
      <c r="R68" s="131"/>
      <c r="S68" s="131"/>
      <c r="T68" s="174"/>
      <c r="U68" s="265">
        <v>48</v>
      </c>
      <c r="V68" s="176">
        <v>16</v>
      </c>
      <c r="W68" s="176"/>
      <c r="X68" s="176">
        <v>32</v>
      </c>
      <c r="Y68" s="266"/>
      <c r="Z68" s="178">
        <v>42</v>
      </c>
      <c r="AA68" s="138">
        <v>42</v>
      </c>
      <c r="AB68" s="138"/>
      <c r="AC68" s="138"/>
      <c r="AD68" s="138"/>
      <c r="AE68" s="139"/>
      <c r="AF68" s="5"/>
    </row>
    <row r="69" spans="1:32" ht="12.75">
      <c r="A69" s="279" t="s">
        <v>235</v>
      </c>
      <c r="B69" s="171" t="s">
        <v>236</v>
      </c>
      <c r="C69" s="119"/>
      <c r="D69" s="120">
        <v>8</v>
      </c>
      <c r="E69" s="120"/>
      <c r="F69" s="121"/>
      <c r="G69" s="122">
        <v>100</v>
      </c>
      <c r="H69" s="280">
        <v>20</v>
      </c>
      <c r="I69" s="124">
        <v>80</v>
      </c>
      <c r="J69" s="123">
        <v>80</v>
      </c>
      <c r="K69" s="125"/>
      <c r="L69" s="126"/>
      <c r="M69" s="263"/>
      <c r="N69" s="128"/>
      <c r="O69" s="264"/>
      <c r="P69" s="130"/>
      <c r="Q69" s="131"/>
      <c r="R69" s="131"/>
      <c r="S69" s="131"/>
      <c r="T69" s="174"/>
      <c r="U69" s="265"/>
      <c r="V69" s="176"/>
      <c r="W69" s="176"/>
      <c r="X69" s="176"/>
      <c r="Y69" s="266"/>
      <c r="Z69" s="178">
        <v>80</v>
      </c>
      <c r="AA69" s="138">
        <v>51</v>
      </c>
      <c r="AB69" s="138">
        <v>29</v>
      </c>
      <c r="AC69" s="138"/>
      <c r="AD69" s="138"/>
      <c r="AE69" s="139"/>
      <c r="AF69" s="5"/>
    </row>
    <row r="70" spans="1:32" s="285" customFormat="1" ht="39" customHeight="1">
      <c r="A70" s="279" t="s">
        <v>237</v>
      </c>
      <c r="B70" s="144" t="s">
        <v>171</v>
      </c>
      <c r="C70" s="119"/>
      <c r="D70" s="120"/>
      <c r="E70" s="120"/>
      <c r="F70" s="121"/>
      <c r="G70" s="183">
        <v>100</v>
      </c>
      <c r="H70" s="164">
        <v>20</v>
      </c>
      <c r="I70" s="150">
        <v>80</v>
      </c>
      <c r="J70" s="151"/>
      <c r="K70" s="152"/>
      <c r="L70" s="126"/>
      <c r="M70" s="263"/>
      <c r="N70" s="128"/>
      <c r="O70" s="264"/>
      <c r="P70" s="157"/>
      <c r="Q70" s="159"/>
      <c r="R70" s="159"/>
      <c r="S70" s="159"/>
      <c r="T70" s="174"/>
      <c r="U70" s="283"/>
      <c r="V70" s="134"/>
      <c r="W70" s="134"/>
      <c r="X70" s="134"/>
      <c r="Y70" s="266"/>
      <c r="Z70" s="178">
        <v>80</v>
      </c>
      <c r="AA70" s="138">
        <v>40</v>
      </c>
      <c r="AB70" s="138">
        <v>40</v>
      </c>
      <c r="AC70" s="138"/>
      <c r="AD70" s="138"/>
      <c r="AE70" s="139"/>
      <c r="AF70" s="5"/>
    </row>
    <row r="71" spans="1:32" s="286" customFormat="1" ht="22.5">
      <c r="A71" s="279" t="s">
        <v>238</v>
      </c>
      <c r="B71" s="171" t="s">
        <v>239</v>
      </c>
      <c r="C71" s="119"/>
      <c r="D71" s="120">
        <v>8</v>
      </c>
      <c r="E71" s="120"/>
      <c r="F71" s="121"/>
      <c r="G71" s="122">
        <v>100</v>
      </c>
      <c r="H71" s="280">
        <v>20</v>
      </c>
      <c r="I71" s="124">
        <v>80</v>
      </c>
      <c r="J71" s="123"/>
      <c r="K71" s="125"/>
      <c r="L71" s="126"/>
      <c r="M71" s="263"/>
      <c r="N71" s="128"/>
      <c r="O71" s="264"/>
      <c r="P71" s="130"/>
      <c r="Q71" s="131"/>
      <c r="R71" s="131"/>
      <c r="S71" s="131"/>
      <c r="T71" s="174"/>
      <c r="U71" s="265"/>
      <c r="V71" s="176"/>
      <c r="W71" s="176"/>
      <c r="X71" s="176"/>
      <c r="Y71" s="266"/>
      <c r="Z71" s="178">
        <v>80</v>
      </c>
      <c r="AA71" s="138">
        <v>40</v>
      </c>
      <c r="AB71" s="138">
        <v>40</v>
      </c>
      <c r="AC71" s="138"/>
      <c r="AD71" s="138"/>
      <c r="AE71" s="139"/>
      <c r="AF71" s="5"/>
    </row>
    <row r="72" spans="1:32" ht="51.75" customHeight="1">
      <c r="A72" s="287" t="s">
        <v>240</v>
      </c>
      <c r="B72" s="288" t="s">
        <v>241</v>
      </c>
      <c r="C72" s="276"/>
      <c r="D72" s="120"/>
      <c r="E72" s="120"/>
      <c r="F72" s="121"/>
      <c r="G72" s="183">
        <f>SUM(G73:G73)</f>
        <v>190</v>
      </c>
      <c r="H72" s="151">
        <v>40</v>
      </c>
      <c r="I72" s="150">
        <f>SUM(I73:I73)</f>
        <v>150</v>
      </c>
      <c r="J72" s="151">
        <v>150</v>
      </c>
      <c r="K72" s="152">
        <f>SUM(K73:K73)</f>
        <v>0</v>
      </c>
      <c r="L72" s="153"/>
      <c r="M72" s="263"/>
      <c r="N72" s="128"/>
      <c r="O72" s="264"/>
      <c r="P72" s="130"/>
      <c r="Q72" s="131"/>
      <c r="R72" s="131"/>
      <c r="S72" s="131"/>
      <c r="T72" s="174"/>
      <c r="U72" s="283">
        <v>78</v>
      </c>
      <c r="V72" s="134">
        <v>33</v>
      </c>
      <c r="W72" s="134"/>
      <c r="X72" s="134">
        <v>45</v>
      </c>
      <c r="Y72" s="284"/>
      <c r="Z72" s="136">
        <v>72</v>
      </c>
      <c r="AA72" s="137">
        <v>51</v>
      </c>
      <c r="AB72" s="137">
        <v>21</v>
      </c>
      <c r="AC72" s="138"/>
      <c r="AD72" s="138"/>
      <c r="AE72" s="139"/>
      <c r="AF72" s="5"/>
    </row>
    <row r="73" spans="1:32" ht="22.5">
      <c r="A73" s="289" t="s">
        <v>242</v>
      </c>
      <c r="B73" s="290" t="s">
        <v>243</v>
      </c>
      <c r="C73" s="291"/>
      <c r="D73" s="208">
        <v>8</v>
      </c>
      <c r="E73" s="292"/>
      <c r="F73" s="293"/>
      <c r="G73" s="210">
        <v>190</v>
      </c>
      <c r="H73" s="211">
        <v>40</v>
      </c>
      <c r="I73" s="212">
        <v>150</v>
      </c>
      <c r="J73" s="211">
        <v>150</v>
      </c>
      <c r="K73" s="213">
        <v>0</v>
      </c>
      <c r="L73" s="294"/>
      <c r="M73" s="295"/>
      <c r="N73" s="296"/>
      <c r="O73" s="297"/>
      <c r="P73" s="298"/>
      <c r="Q73" s="299"/>
      <c r="R73" s="299"/>
      <c r="S73" s="299"/>
      <c r="T73" s="300"/>
      <c r="U73" s="301">
        <v>78</v>
      </c>
      <c r="V73" s="222">
        <v>33</v>
      </c>
      <c r="W73" s="222"/>
      <c r="X73" s="222">
        <v>45</v>
      </c>
      <c r="Y73" s="302"/>
      <c r="Z73" s="303">
        <v>72</v>
      </c>
      <c r="AA73" s="304">
        <v>51</v>
      </c>
      <c r="AB73" s="304">
        <v>21</v>
      </c>
      <c r="AC73" s="304"/>
      <c r="AD73" s="304"/>
      <c r="AE73" s="305"/>
      <c r="AF73" s="5"/>
    </row>
    <row r="74" spans="1:32" ht="12.75">
      <c r="A74" s="306" t="s">
        <v>113</v>
      </c>
      <c r="B74" s="307" t="s">
        <v>114</v>
      </c>
      <c r="C74" s="308" t="s">
        <v>115</v>
      </c>
      <c r="D74" s="309" t="s">
        <v>116</v>
      </c>
      <c r="E74" s="309" t="s">
        <v>117</v>
      </c>
      <c r="F74" s="310" t="s">
        <v>118</v>
      </c>
      <c r="G74" s="308">
        <v>7</v>
      </c>
      <c r="H74" s="309">
        <v>8</v>
      </c>
      <c r="I74" s="235">
        <v>9</v>
      </c>
      <c r="J74" s="234">
        <v>10</v>
      </c>
      <c r="K74" s="236">
        <v>11</v>
      </c>
      <c r="L74" s="237">
        <v>12</v>
      </c>
      <c r="M74" s="238">
        <v>13</v>
      </c>
      <c r="N74" s="239">
        <v>14</v>
      </c>
      <c r="O74" s="240">
        <v>15</v>
      </c>
      <c r="P74" s="241">
        <v>16</v>
      </c>
      <c r="Q74" s="242">
        <v>17</v>
      </c>
      <c r="R74" s="242">
        <v>18</v>
      </c>
      <c r="S74" s="242">
        <v>19</v>
      </c>
      <c r="T74" s="243">
        <v>20</v>
      </c>
      <c r="U74" s="244">
        <v>21</v>
      </c>
      <c r="V74" s="245">
        <v>22</v>
      </c>
      <c r="W74" s="245">
        <v>23</v>
      </c>
      <c r="X74" s="245">
        <v>24</v>
      </c>
      <c r="Y74" s="246">
        <v>25</v>
      </c>
      <c r="Z74" s="311">
        <v>26</v>
      </c>
      <c r="AA74" s="312">
        <v>27</v>
      </c>
      <c r="AB74" s="312">
        <v>29</v>
      </c>
      <c r="AC74" s="312">
        <v>30</v>
      </c>
      <c r="AD74" s="312">
        <v>31</v>
      </c>
      <c r="AE74" s="313">
        <v>32</v>
      </c>
      <c r="AF74" s="5"/>
    </row>
    <row r="75" spans="1:32" ht="26.25" customHeight="1">
      <c r="A75" s="314" t="s">
        <v>244</v>
      </c>
      <c r="B75" s="315" t="s">
        <v>245</v>
      </c>
      <c r="C75" s="316"/>
      <c r="D75" s="317"/>
      <c r="E75" s="317"/>
      <c r="F75" s="318"/>
      <c r="G75" s="319"/>
      <c r="H75" s="320"/>
      <c r="I75" s="321">
        <f>P75+U75+Z75</f>
        <v>1008</v>
      </c>
      <c r="J75" s="322"/>
      <c r="K75" s="323"/>
      <c r="L75" s="324"/>
      <c r="M75" s="325"/>
      <c r="N75" s="195"/>
      <c r="O75" s="326"/>
      <c r="P75" s="255">
        <v>540</v>
      </c>
      <c r="Q75" s="256"/>
      <c r="R75" s="256">
        <v>216</v>
      </c>
      <c r="S75" s="256"/>
      <c r="T75" s="257">
        <v>324</v>
      </c>
      <c r="U75" s="327">
        <v>468</v>
      </c>
      <c r="V75" s="328"/>
      <c r="W75" s="328">
        <v>216</v>
      </c>
      <c r="X75" s="328"/>
      <c r="Y75" s="329">
        <v>252</v>
      </c>
      <c r="Z75" s="201"/>
      <c r="AA75" s="202"/>
      <c r="AB75" s="202"/>
      <c r="AC75" s="330">
        <v>72</v>
      </c>
      <c r="AD75" s="202"/>
      <c r="AE75" s="203"/>
      <c r="AF75" s="5"/>
    </row>
    <row r="76" spans="1:32" ht="38.25" customHeight="1">
      <c r="A76" s="331" t="s">
        <v>246</v>
      </c>
      <c r="B76" s="332" t="s">
        <v>247</v>
      </c>
      <c r="C76" s="316"/>
      <c r="D76" s="172"/>
      <c r="E76" s="172"/>
      <c r="F76" s="173"/>
      <c r="G76" s="333"/>
      <c r="H76" s="334"/>
      <c r="I76" s="321">
        <v>540</v>
      </c>
      <c r="J76" s="322"/>
      <c r="K76" s="323"/>
      <c r="L76" s="324"/>
      <c r="M76" s="335"/>
      <c r="N76" s="253"/>
      <c r="O76" s="254"/>
      <c r="P76" s="336">
        <v>540</v>
      </c>
      <c r="Q76" s="337"/>
      <c r="R76" s="337">
        <v>216</v>
      </c>
      <c r="S76" s="337"/>
      <c r="T76" s="338">
        <v>324</v>
      </c>
      <c r="U76" s="258"/>
      <c r="V76" s="259"/>
      <c r="W76" s="259"/>
      <c r="X76" s="259"/>
      <c r="Y76" s="260"/>
      <c r="Z76" s="277"/>
      <c r="AA76" s="262"/>
      <c r="AB76" s="262"/>
      <c r="AC76" s="138"/>
      <c r="AD76" s="138"/>
      <c r="AE76" s="139"/>
      <c r="AF76" s="5"/>
    </row>
    <row r="77" spans="1:32" ht="30" customHeight="1">
      <c r="A77" s="331" t="s">
        <v>248</v>
      </c>
      <c r="B77" s="332" t="s">
        <v>249</v>
      </c>
      <c r="C77" s="316"/>
      <c r="D77" s="172"/>
      <c r="E77" s="172"/>
      <c r="F77" s="173"/>
      <c r="G77" s="333"/>
      <c r="H77" s="322"/>
      <c r="I77" s="321">
        <v>468</v>
      </c>
      <c r="J77" s="322"/>
      <c r="K77" s="323"/>
      <c r="L77" s="324"/>
      <c r="M77" s="335"/>
      <c r="N77" s="253"/>
      <c r="O77" s="254"/>
      <c r="P77" s="255"/>
      <c r="Q77" s="159"/>
      <c r="R77" s="159"/>
      <c r="S77" s="159"/>
      <c r="T77" s="257"/>
      <c r="U77" s="339">
        <v>468</v>
      </c>
      <c r="V77" s="340"/>
      <c r="W77" s="340">
        <v>216</v>
      </c>
      <c r="X77" s="340"/>
      <c r="Y77" s="341">
        <v>252</v>
      </c>
      <c r="Z77" s="277"/>
      <c r="AA77" s="262"/>
      <c r="AB77" s="262"/>
      <c r="AC77" s="138"/>
      <c r="AD77" s="138"/>
      <c r="AE77" s="139"/>
      <c r="AF77" s="5"/>
    </row>
    <row r="78" spans="1:32" ht="27" customHeight="1">
      <c r="A78" s="342" t="s">
        <v>250</v>
      </c>
      <c r="B78" s="315" t="s">
        <v>251</v>
      </c>
      <c r="C78" s="188"/>
      <c r="D78" s="172"/>
      <c r="E78" s="172"/>
      <c r="F78" s="173"/>
      <c r="G78" s="333"/>
      <c r="H78" s="322"/>
      <c r="I78" s="321">
        <v>72</v>
      </c>
      <c r="J78" s="151"/>
      <c r="K78" s="152"/>
      <c r="L78" s="153"/>
      <c r="M78" s="335"/>
      <c r="N78" s="253"/>
      <c r="O78" s="254"/>
      <c r="P78" s="255"/>
      <c r="Q78" s="159"/>
      <c r="R78" s="159"/>
      <c r="S78" s="159"/>
      <c r="T78" s="257"/>
      <c r="U78" s="258"/>
      <c r="V78" s="259"/>
      <c r="W78" s="259"/>
      <c r="X78" s="259"/>
      <c r="Y78" s="260"/>
      <c r="Z78" s="277"/>
      <c r="AA78" s="262"/>
      <c r="AB78" s="262"/>
      <c r="AC78" s="343">
        <v>72</v>
      </c>
      <c r="AD78" s="138"/>
      <c r="AE78" s="139"/>
      <c r="AF78" s="5"/>
    </row>
    <row r="79" spans="1:32" ht="28.5" customHeight="1">
      <c r="A79" s="331"/>
      <c r="B79" s="315" t="s">
        <v>252</v>
      </c>
      <c r="C79" s="276"/>
      <c r="D79" s="189"/>
      <c r="E79" s="190"/>
      <c r="F79" s="191"/>
      <c r="G79" s="183"/>
      <c r="H79" s="151"/>
      <c r="I79" s="344">
        <f>SUM(M79+P79+U79+Z79)</f>
        <v>5256</v>
      </c>
      <c r="J79" s="151"/>
      <c r="K79" s="152"/>
      <c r="L79" s="153"/>
      <c r="M79" s="345">
        <f>SUM(M8)</f>
        <v>1404</v>
      </c>
      <c r="N79" s="155">
        <f>SUM(N8)</f>
        <v>612</v>
      </c>
      <c r="O79" s="346">
        <f>SUM(O8)</f>
        <v>792</v>
      </c>
      <c r="P79" s="157">
        <f>SUM(P25+P75)</f>
        <v>1404</v>
      </c>
      <c r="Q79" s="347">
        <f>SUM(Q25+Q75)</f>
        <v>360</v>
      </c>
      <c r="R79" s="347">
        <f>SUM(R25+R75)</f>
        <v>216</v>
      </c>
      <c r="S79" s="348">
        <f>SUM(S25+S75)</f>
        <v>504</v>
      </c>
      <c r="T79" s="132">
        <f>SUM(T25+T75)</f>
        <v>324</v>
      </c>
      <c r="U79" s="283">
        <f>SUM(U24+U75)</f>
        <v>1404</v>
      </c>
      <c r="V79" s="134">
        <f>SUM(V24+V75)</f>
        <v>396</v>
      </c>
      <c r="W79" s="134">
        <f>SUM(W24+W75)</f>
        <v>216</v>
      </c>
      <c r="X79" s="134">
        <f>SUM(X24+X75)</f>
        <v>540</v>
      </c>
      <c r="Y79" s="284">
        <f>SUM(Y24+Y77)</f>
        <v>252</v>
      </c>
      <c r="Z79" s="136">
        <f>SUM(Z24+Z75)</f>
        <v>1044</v>
      </c>
      <c r="AA79" s="137">
        <f>SUM(AA24+AA75)</f>
        <v>612</v>
      </c>
      <c r="AB79" s="137">
        <f>SUM(AB24+AB75)</f>
        <v>432</v>
      </c>
      <c r="AC79" s="137">
        <f>SUM(AC24+AC75)</f>
        <v>72</v>
      </c>
      <c r="AD79" s="137"/>
      <c r="AE79" s="169"/>
      <c r="AF79" s="5"/>
    </row>
    <row r="80" spans="1:32" ht="17.25" customHeight="1">
      <c r="A80" s="342" t="s">
        <v>253</v>
      </c>
      <c r="B80" s="315" t="s">
        <v>62</v>
      </c>
      <c r="C80" s="188"/>
      <c r="D80" s="190"/>
      <c r="E80" s="190"/>
      <c r="F80" s="191"/>
      <c r="G80" s="183"/>
      <c r="H80" s="151"/>
      <c r="I80" s="150">
        <f>SUM(M80+P80+U80+Z80)</f>
        <v>288</v>
      </c>
      <c r="J80" s="151"/>
      <c r="K80" s="152"/>
      <c r="L80" s="153"/>
      <c r="M80" s="345">
        <v>72</v>
      </c>
      <c r="N80" s="155"/>
      <c r="O80" s="346"/>
      <c r="P80" s="157">
        <v>72</v>
      </c>
      <c r="Q80" s="131"/>
      <c r="R80" s="131"/>
      <c r="S80" s="131"/>
      <c r="T80" s="132"/>
      <c r="U80" s="283">
        <v>72</v>
      </c>
      <c r="V80" s="134"/>
      <c r="W80" s="134"/>
      <c r="X80" s="134"/>
      <c r="Y80" s="284"/>
      <c r="Z80" s="136">
        <v>72</v>
      </c>
      <c r="AA80" s="202"/>
      <c r="AB80" s="202"/>
      <c r="AC80" s="202"/>
      <c r="AD80" s="202"/>
      <c r="AE80" s="203"/>
      <c r="AF80" s="5"/>
    </row>
    <row r="81" spans="1:32" ht="27" customHeight="1">
      <c r="A81" s="342" t="s">
        <v>55</v>
      </c>
      <c r="B81" s="315" t="s">
        <v>254</v>
      </c>
      <c r="C81" s="188"/>
      <c r="D81" s="189"/>
      <c r="E81" s="190"/>
      <c r="F81" s="191"/>
      <c r="G81" s="183"/>
      <c r="H81" s="151"/>
      <c r="I81" s="150">
        <f>SUM(M81+P81+U81+Z81)</f>
        <v>300</v>
      </c>
      <c r="J81" s="151"/>
      <c r="K81" s="152"/>
      <c r="L81" s="153"/>
      <c r="M81" s="345">
        <v>85</v>
      </c>
      <c r="N81" s="155"/>
      <c r="O81" s="346"/>
      <c r="P81" s="157">
        <v>43</v>
      </c>
      <c r="Q81" s="131"/>
      <c r="R81" s="131"/>
      <c r="S81" s="131"/>
      <c r="T81" s="132"/>
      <c r="U81" s="283">
        <v>15</v>
      </c>
      <c r="V81" s="134"/>
      <c r="W81" s="134"/>
      <c r="X81" s="134"/>
      <c r="Y81" s="284"/>
      <c r="Z81" s="136">
        <v>157</v>
      </c>
      <c r="AA81" s="137"/>
      <c r="AB81" s="137"/>
      <c r="AC81" s="138"/>
      <c r="AD81" s="138"/>
      <c r="AE81" s="139"/>
      <c r="AF81" s="5"/>
    </row>
    <row r="82" spans="1:32" ht="22.5" customHeight="1">
      <c r="A82" s="342" t="s">
        <v>255</v>
      </c>
      <c r="B82" s="315" t="s">
        <v>66</v>
      </c>
      <c r="C82" s="188"/>
      <c r="D82" s="189"/>
      <c r="E82" s="190"/>
      <c r="F82" s="191"/>
      <c r="G82" s="183"/>
      <c r="H82" s="151"/>
      <c r="I82" s="150">
        <f>SUM(AD82+AE82)</f>
        <v>72</v>
      </c>
      <c r="J82" s="151"/>
      <c r="K82" s="152"/>
      <c r="L82" s="153"/>
      <c r="M82" s="325"/>
      <c r="N82" s="195"/>
      <c r="O82" s="326"/>
      <c r="P82" s="197"/>
      <c r="Q82" s="198"/>
      <c r="R82" s="198"/>
      <c r="S82" s="198"/>
      <c r="T82" s="199"/>
      <c r="U82" s="349"/>
      <c r="V82" s="193"/>
      <c r="W82" s="193"/>
      <c r="X82" s="193"/>
      <c r="Y82" s="350"/>
      <c r="Z82" s="351"/>
      <c r="AA82" s="137"/>
      <c r="AB82" s="137"/>
      <c r="AC82" s="138"/>
      <c r="AD82" s="137"/>
      <c r="AE82" s="169">
        <v>72</v>
      </c>
      <c r="AF82" s="5"/>
    </row>
    <row r="83" spans="1:32" ht="12.75">
      <c r="A83" s="342" t="s">
        <v>256</v>
      </c>
      <c r="B83" s="315" t="s">
        <v>257</v>
      </c>
      <c r="C83" s="188"/>
      <c r="D83" s="189"/>
      <c r="E83" s="190"/>
      <c r="F83" s="191"/>
      <c r="G83" s="183"/>
      <c r="H83" s="151"/>
      <c r="I83" s="150">
        <v>144</v>
      </c>
      <c r="J83" s="151"/>
      <c r="K83" s="152"/>
      <c r="L83" s="153"/>
      <c r="M83" s="345"/>
      <c r="N83" s="155"/>
      <c r="O83" s="346"/>
      <c r="P83" s="157"/>
      <c r="Q83" s="131"/>
      <c r="R83" s="131"/>
      <c r="S83" s="131"/>
      <c r="T83" s="132"/>
      <c r="U83" s="283"/>
      <c r="V83" s="134"/>
      <c r="W83" s="134"/>
      <c r="X83" s="134"/>
      <c r="Y83" s="284"/>
      <c r="Z83" s="136"/>
      <c r="AA83" s="137"/>
      <c r="AB83" s="137"/>
      <c r="AC83" s="138"/>
      <c r="AD83" s="137">
        <v>144</v>
      </c>
      <c r="AE83" s="169"/>
      <c r="AF83" s="5"/>
    </row>
    <row r="84" spans="1:32" ht="36" customHeight="1">
      <c r="A84" s="342" t="s">
        <v>258</v>
      </c>
      <c r="B84" s="315" t="s">
        <v>259</v>
      </c>
      <c r="C84" s="188"/>
      <c r="D84" s="189"/>
      <c r="E84" s="190"/>
      <c r="F84" s="191"/>
      <c r="G84" s="183"/>
      <c r="H84" s="151"/>
      <c r="I84" s="150">
        <v>72</v>
      </c>
      <c r="J84" s="151"/>
      <c r="K84" s="152"/>
      <c r="L84" s="153"/>
      <c r="M84" s="345"/>
      <c r="N84" s="155"/>
      <c r="O84" s="346"/>
      <c r="P84" s="157"/>
      <c r="Q84" s="131"/>
      <c r="R84" s="131"/>
      <c r="S84" s="131"/>
      <c r="T84" s="132"/>
      <c r="U84" s="283"/>
      <c r="V84" s="134"/>
      <c r="W84" s="134"/>
      <c r="X84" s="134"/>
      <c r="Y84" s="284"/>
      <c r="Z84" s="136"/>
      <c r="AA84" s="137"/>
      <c r="AB84" s="137"/>
      <c r="AC84" s="138"/>
      <c r="AD84" s="138"/>
      <c r="AE84" s="169">
        <v>72</v>
      </c>
      <c r="AF84" s="5"/>
    </row>
    <row r="85" spans="1:33" ht="36.75" customHeight="1">
      <c r="A85" s="352" t="s">
        <v>260</v>
      </c>
      <c r="B85" s="353" t="s">
        <v>261</v>
      </c>
      <c r="C85" s="291"/>
      <c r="D85" s="354"/>
      <c r="E85" s="292"/>
      <c r="F85" s="293"/>
      <c r="G85" s="355"/>
      <c r="H85" s="356"/>
      <c r="I85" s="357">
        <f>SUM(M85+P85+U85+Z85)</f>
        <v>236</v>
      </c>
      <c r="J85" s="358"/>
      <c r="K85" s="359"/>
      <c r="L85" s="360"/>
      <c r="M85" s="361">
        <v>78</v>
      </c>
      <c r="N85" s="362">
        <v>34</v>
      </c>
      <c r="O85" s="363">
        <v>44</v>
      </c>
      <c r="P85" s="364">
        <v>48</v>
      </c>
      <c r="Q85" s="365">
        <v>20</v>
      </c>
      <c r="R85" s="365"/>
      <c r="S85" s="365">
        <v>28</v>
      </c>
      <c r="T85" s="366"/>
      <c r="U85" s="301">
        <v>52</v>
      </c>
      <c r="V85" s="222">
        <v>22</v>
      </c>
      <c r="W85" s="222"/>
      <c r="X85" s="222">
        <v>30</v>
      </c>
      <c r="Y85" s="367"/>
      <c r="Z85" s="303">
        <v>58</v>
      </c>
      <c r="AA85" s="304">
        <v>34</v>
      </c>
      <c r="AB85" s="304">
        <v>24</v>
      </c>
      <c r="AC85" s="304"/>
      <c r="AD85" s="304"/>
      <c r="AE85" s="305"/>
      <c r="AF85" s="5"/>
      <c r="AG85" s="368"/>
    </row>
    <row r="86" spans="1:32" ht="12.75">
      <c r="A86" s="369"/>
      <c r="B86" s="370" t="s">
        <v>262</v>
      </c>
      <c r="C86" s="371"/>
      <c r="D86" s="369"/>
      <c r="E86" s="369"/>
      <c r="F86" s="369"/>
      <c r="G86" s="369"/>
      <c r="H86" s="52"/>
      <c r="I86" s="372">
        <f>SUM(M86+P86+U86+Z86)</f>
        <v>6080</v>
      </c>
      <c r="J86" s="373"/>
      <c r="K86" s="374"/>
      <c r="L86" s="375"/>
      <c r="M86" s="376">
        <f>SUM(M79:M85)</f>
        <v>1639</v>
      </c>
      <c r="N86" s="376">
        <f>SUM(N85+N8)</f>
        <v>646</v>
      </c>
      <c r="O86" s="376">
        <f>SUM(O85+O8)</f>
        <v>836</v>
      </c>
      <c r="P86" s="377">
        <f>SUM(P79:P85)</f>
        <v>1567</v>
      </c>
      <c r="Q86" s="378">
        <f>SUM(Q85+Q79)</f>
        <v>380</v>
      </c>
      <c r="R86" s="378">
        <v>216</v>
      </c>
      <c r="S86" s="378">
        <f>SUM(S85+S79)</f>
        <v>532</v>
      </c>
      <c r="T86" s="379">
        <v>324</v>
      </c>
      <c r="U86" s="380">
        <f>SUM(U79:U85)</f>
        <v>1543</v>
      </c>
      <c r="V86" s="381">
        <f>SUM(V85+V79)</f>
        <v>418</v>
      </c>
      <c r="W86" s="381">
        <v>216</v>
      </c>
      <c r="X86" s="381">
        <f>SUM(X85+X79)</f>
        <v>570</v>
      </c>
      <c r="Y86" s="381">
        <v>252</v>
      </c>
      <c r="Z86" s="382">
        <f>SUM(Z79:Z85)</f>
        <v>1331</v>
      </c>
      <c r="AA86" s="382">
        <f>SUM(AA85+AA79)</f>
        <v>646</v>
      </c>
      <c r="AB86" s="382">
        <f>SUM(AB85+AB79)</f>
        <v>456</v>
      </c>
      <c r="AC86" s="382">
        <v>72</v>
      </c>
      <c r="AD86" s="382">
        <v>144</v>
      </c>
      <c r="AE86" s="382">
        <v>72</v>
      </c>
      <c r="AF86" s="5"/>
    </row>
    <row r="87" spans="1:32" ht="12.75">
      <c r="A87" s="383"/>
      <c r="B87" s="384"/>
      <c r="C87" s="1073" t="s">
        <v>262</v>
      </c>
      <c r="D87" s="1073"/>
      <c r="E87" s="1069" t="s">
        <v>263</v>
      </c>
      <c r="F87" s="1069"/>
      <c r="G87" s="1069"/>
      <c r="H87" s="1069"/>
      <c r="I87" s="385"/>
      <c r="J87" s="386"/>
      <c r="K87" s="385"/>
      <c r="L87" s="387"/>
      <c r="M87" s="388">
        <v>15</v>
      </c>
      <c r="N87" s="389">
        <v>13</v>
      </c>
      <c r="O87" s="390">
        <v>13</v>
      </c>
      <c r="P87" s="391">
        <v>15</v>
      </c>
      <c r="Q87" s="131">
        <v>13</v>
      </c>
      <c r="R87" s="131"/>
      <c r="S87" s="131">
        <v>14</v>
      </c>
      <c r="T87" s="174"/>
      <c r="U87" s="392">
        <v>16</v>
      </c>
      <c r="V87" s="393">
        <v>14</v>
      </c>
      <c r="W87" s="393"/>
      <c r="X87" s="393">
        <v>15</v>
      </c>
      <c r="Y87" s="394"/>
      <c r="Z87" s="272">
        <v>19</v>
      </c>
      <c r="AA87" s="273">
        <v>16</v>
      </c>
      <c r="AB87" s="273">
        <v>10</v>
      </c>
      <c r="AC87" s="273"/>
      <c r="AD87" s="273"/>
      <c r="AE87" s="274"/>
      <c r="AF87" s="5"/>
    </row>
    <row r="88" spans="1:32" ht="12.75">
      <c r="A88" s="395"/>
      <c r="B88" s="384"/>
      <c r="C88" s="1073"/>
      <c r="D88" s="1073"/>
      <c r="E88" s="1074" t="s">
        <v>264</v>
      </c>
      <c r="F88" s="1074"/>
      <c r="G88" s="1074"/>
      <c r="H88" s="1074"/>
      <c r="I88" s="123"/>
      <c r="J88" s="140"/>
      <c r="K88" s="123"/>
      <c r="L88" s="396"/>
      <c r="M88" s="263"/>
      <c r="N88" s="128"/>
      <c r="O88" s="264"/>
      <c r="P88" s="397"/>
      <c r="Q88" s="131"/>
      <c r="R88" s="131"/>
      <c r="S88" s="131"/>
      <c r="T88" s="174"/>
      <c r="U88" s="175">
        <v>2</v>
      </c>
      <c r="V88" s="176"/>
      <c r="W88" s="176"/>
      <c r="X88" s="176"/>
      <c r="Y88" s="266"/>
      <c r="Z88" s="178">
        <v>2</v>
      </c>
      <c r="AA88" s="138"/>
      <c r="AB88" s="138"/>
      <c r="AC88" s="138"/>
      <c r="AD88" s="138"/>
      <c r="AE88" s="139"/>
      <c r="AF88" s="5"/>
    </row>
    <row r="89" spans="1:32" ht="12.75">
      <c r="A89" s="395"/>
      <c r="B89" s="398"/>
      <c r="C89" s="1073"/>
      <c r="D89" s="1073"/>
      <c r="E89" s="1074" t="s">
        <v>265</v>
      </c>
      <c r="F89" s="1074"/>
      <c r="G89" s="1074"/>
      <c r="H89" s="1074"/>
      <c r="I89" s="123"/>
      <c r="J89" s="140"/>
      <c r="K89" s="123"/>
      <c r="L89" s="396"/>
      <c r="M89" s="263">
        <v>6</v>
      </c>
      <c r="N89" s="128"/>
      <c r="O89" s="264"/>
      <c r="P89" s="397">
        <v>5</v>
      </c>
      <c r="Q89" s="131"/>
      <c r="R89" s="131"/>
      <c r="S89" s="131"/>
      <c r="T89" s="174"/>
      <c r="U89" s="175">
        <v>2</v>
      </c>
      <c r="V89" s="176"/>
      <c r="W89" s="176"/>
      <c r="X89" s="176"/>
      <c r="Y89" s="266"/>
      <c r="Z89" s="178">
        <v>3</v>
      </c>
      <c r="AA89" s="138"/>
      <c r="AB89" s="138"/>
      <c r="AC89" s="138"/>
      <c r="AD89" s="138"/>
      <c r="AE89" s="139"/>
      <c r="AF89" s="5"/>
    </row>
    <row r="90" spans="1:32" ht="12.75">
      <c r="A90" s="395"/>
      <c r="B90" s="398"/>
      <c r="C90" s="1073"/>
      <c r="D90" s="1073"/>
      <c r="E90" s="1074" t="s">
        <v>266</v>
      </c>
      <c r="F90" s="1074"/>
      <c r="G90" s="1074"/>
      <c r="H90" s="1074"/>
      <c r="I90" s="123"/>
      <c r="J90" s="140"/>
      <c r="K90" s="123"/>
      <c r="L90" s="396"/>
      <c r="M90" s="263">
        <v>6</v>
      </c>
      <c r="N90" s="128"/>
      <c r="O90" s="264"/>
      <c r="P90" s="397">
        <v>11</v>
      </c>
      <c r="Q90" s="131"/>
      <c r="R90" s="131"/>
      <c r="S90" s="131"/>
      <c r="T90" s="174"/>
      <c r="U90" s="175">
        <v>7</v>
      </c>
      <c r="V90" s="176"/>
      <c r="W90" s="176"/>
      <c r="X90" s="176"/>
      <c r="Y90" s="266"/>
      <c r="Z90" s="178">
        <v>10</v>
      </c>
      <c r="AA90" s="138"/>
      <c r="AB90" s="138"/>
      <c r="AC90" s="138"/>
      <c r="AD90" s="138"/>
      <c r="AE90" s="139"/>
      <c r="AF90" s="5"/>
    </row>
    <row r="91" spans="1:32" ht="12.75">
      <c r="A91" s="395"/>
      <c r="B91" s="398"/>
      <c r="C91" s="1073"/>
      <c r="D91" s="1073"/>
      <c r="E91" s="1072" t="s">
        <v>267</v>
      </c>
      <c r="F91" s="1072"/>
      <c r="G91" s="1072"/>
      <c r="H91" s="1072"/>
      <c r="I91" s="211"/>
      <c r="J91" s="399"/>
      <c r="K91" s="123"/>
      <c r="L91" s="400"/>
      <c r="M91" s="361">
        <v>8</v>
      </c>
      <c r="N91" s="362"/>
      <c r="O91" s="363"/>
      <c r="P91" s="401">
        <v>2</v>
      </c>
      <c r="Q91" s="365"/>
      <c r="R91" s="365"/>
      <c r="S91" s="365"/>
      <c r="T91" s="366"/>
      <c r="U91" s="221"/>
      <c r="V91" s="222"/>
      <c r="W91" s="222"/>
      <c r="X91" s="222"/>
      <c r="Y91" s="367"/>
      <c r="Z91" s="303"/>
      <c r="AA91" s="304"/>
      <c r="AB91" s="304"/>
      <c r="AC91" s="304"/>
      <c r="AD91" s="304"/>
      <c r="AE91" s="305"/>
      <c r="AF91" s="5"/>
    </row>
    <row r="92" spans="1:32" ht="12.75">
      <c r="A92" s="395"/>
      <c r="B92" s="398"/>
      <c r="C92" s="395"/>
      <c r="D92" s="395"/>
      <c r="E92" s="402"/>
      <c r="F92" s="402"/>
      <c r="G92" s="402"/>
      <c r="H92" s="402"/>
      <c r="I92" s="402"/>
      <c r="J92" s="402"/>
      <c r="K92" s="402"/>
      <c r="L92" s="402"/>
      <c r="M92" s="395"/>
      <c r="N92" s="395"/>
      <c r="O92" s="395"/>
      <c r="P92" s="403"/>
      <c r="Q92" s="395"/>
      <c r="R92" s="395"/>
      <c r="S92" s="395"/>
      <c r="T92" s="403"/>
      <c r="U92" s="403"/>
      <c r="V92" s="403"/>
      <c r="W92" s="403"/>
      <c r="X92" s="395"/>
      <c r="Y92" s="395"/>
      <c r="Z92" s="395"/>
      <c r="AA92" s="395"/>
      <c r="AB92" s="395"/>
      <c r="AC92" s="404"/>
      <c r="AD92" s="404"/>
      <c r="AE92" s="404"/>
      <c r="AF92" s="5"/>
    </row>
    <row r="93" spans="1:32" ht="12.75" customHeight="1">
      <c r="A93" s="405"/>
      <c r="B93" s="1070" t="s">
        <v>268</v>
      </c>
      <c r="C93" s="1070"/>
      <c r="D93" s="1070"/>
      <c r="E93" s="1070"/>
      <c r="F93" s="1070"/>
      <c r="G93" s="5"/>
      <c r="H93" s="5"/>
      <c r="I93" s="5"/>
      <c r="J93" s="406"/>
      <c r="K93" s="406"/>
      <c r="L93" s="406"/>
      <c r="M93" s="407"/>
      <c r="N93" s="405"/>
      <c r="O93" s="405"/>
      <c r="P93" s="405"/>
      <c r="Q93" s="405"/>
      <c r="R93" s="405"/>
      <c r="S93" s="405"/>
      <c r="T93" s="405"/>
      <c r="U93" s="405"/>
      <c r="V93" s="405"/>
      <c r="W93" s="405"/>
      <c r="X93" s="405"/>
      <c r="Y93" s="405"/>
      <c r="Z93" s="405"/>
      <c r="AA93" s="405"/>
      <c r="AB93" s="405"/>
      <c r="AC93" s="5"/>
      <c r="AD93" s="5"/>
      <c r="AE93" s="5"/>
      <c r="AF93" s="5"/>
    </row>
    <row r="94" spans="1:32" ht="17.25" customHeight="1">
      <c r="A94" s="405"/>
      <c r="B94" s="1070"/>
      <c r="C94" s="1070"/>
      <c r="D94" s="1070"/>
      <c r="E94" s="1070"/>
      <c r="F94" s="1070"/>
      <c r="G94" s="1071"/>
      <c r="H94" s="1071"/>
      <c r="I94" s="1071"/>
      <c r="J94" s="1071"/>
      <c r="K94" s="1071"/>
      <c r="L94" s="1071"/>
      <c r="M94" s="407"/>
      <c r="N94" s="405"/>
      <c r="O94" s="405"/>
      <c r="P94" s="405"/>
      <c r="Q94" s="405"/>
      <c r="R94" s="405"/>
      <c r="S94" s="405"/>
      <c r="T94" s="405"/>
      <c r="U94" s="405"/>
      <c r="V94" s="405"/>
      <c r="W94" s="405"/>
      <c r="X94" s="405"/>
      <c r="Y94" s="405"/>
      <c r="Z94" s="405"/>
      <c r="AA94" s="405"/>
      <c r="AB94" s="405"/>
      <c r="AC94" s="5"/>
      <c r="AD94" s="5"/>
      <c r="AE94" s="5"/>
      <c r="AF94" s="5"/>
    </row>
    <row r="95" spans="1:32" ht="14.25" customHeight="1">
      <c r="A95" s="405"/>
      <c r="B95" s="408"/>
      <c r="C95" s="408"/>
      <c r="D95" s="408"/>
      <c r="E95" s="408"/>
      <c r="F95" s="408"/>
      <c r="G95" s="409"/>
      <c r="H95" s="409"/>
      <c r="I95" s="409"/>
      <c r="J95" s="409"/>
      <c r="K95" s="409"/>
      <c r="L95" s="409"/>
      <c r="M95" s="407"/>
      <c r="N95" s="405"/>
      <c r="O95" s="405"/>
      <c r="P95" s="405"/>
      <c r="Q95" s="405"/>
      <c r="R95" s="405"/>
      <c r="S95" s="405"/>
      <c r="T95" s="405"/>
      <c r="U95" s="405"/>
      <c r="V95" s="405"/>
      <c r="W95" s="405"/>
      <c r="X95" s="405"/>
      <c r="Y95" s="405"/>
      <c r="Z95" s="405"/>
      <c r="AA95" s="405"/>
      <c r="AB95" s="405"/>
      <c r="AC95" s="5"/>
      <c r="AD95" s="5"/>
      <c r="AE95" s="5"/>
      <c r="AF95" s="5"/>
    </row>
    <row r="96" spans="1:32" ht="14.25" customHeight="1">
      <c r="A96" s="410"/>
      <c r="B96" s="1070" t="s">
        <v>269</v>
      </c>
      <c r="C96" s="1070"/>
      <c r="D96" s="1070"/>
      <c r="E96" s="1070"/>
      <c r="F96" s="1070"/>
      <c r="G96" s="5"/>
      <c r="H96" s="5"/>
      <c r="I96" s="5"/>
      <c r="J96" s="406"/>
      <c r="K96" s="406"/>
      <c r="L96" s="406"/>
      <c r="M96" s="407"/>
      <c r="N96" s="405"/>
      <c r="O96" s="405"/>
      <c r="P96" s="405"/>
      <c r="Q96" s="405"/>
      <c r="R96" s="405"/>
      <c r="S96" s="405"/>
      <c r="T96" s="405"/>
      <c r="U96" s="405"/>
      <c r="V96" s="405"/>
      <c r="W96" s="405"/>
      <c r="X96" s="405"/>
      <c r="Y96" s="405"/>
      <c r="Z96" s="405"/>
      <c r="AA96" s="405"/>
      <c r="AB96" s="405"/>
      <c r="AC96" s="5"/>
      <c r="AD96" s="5"/>
      <c r="AE96" s="5"/>
      <c r="AF96" s="5"/>
    </row>
    <row r="97" spans="1:32" ht="12.75" customHeight="1">
      <c r="A97" s="410"/>
      <c r="B97" s="1070"/>
      <c r="C97" s="1070"/>
      <c r="D97" s="1070"/>
      <c r="E97" s="1070"/>
      <c r="F97" s="1070"/>
      <c r="G97" s="1071"/>
      <c r="H97" s="1071"/>
      <c r="I97" s="1071"/>
      <c r="J97" s="1071"/>
      <c r="K97" s="1071"/>
      <c r="L97" s="1071"/>
      <c r="M97" s="407"/>
      <c r="N97" s="405"/>
      <c r="O97" s="405"/>
      <c r="P97" s="405"/>
      <c r="Q97" s="405"/>
      <c r="R97" s="405"/>
      <c r="S97" s="405"/>
      <c r="T97" s="405"/>
      <c r="U97" s="405"/>
      <c r="V97" s="405"/>
      <c r="W97" s="405"/>
      <c r="X97" s="405"/>
      <c r="Y97" s="405"/>
      <c r="Z97" s="405"/>
      <c r="AA97" s="405"/>
      <c r="AB97" s="405"/>
      <c r="AC97" s="5"/>
      <c r="AD97" s="5"/>
      <c r="AE97" s="5"/>
      <c r="AF97" s="5"/>
    </row>
    <row r="98" spans="1:28" ht="12.75">
      <c r="A98" s="405"/>
      <c r="J98" s="407"/>
      <c r="K98" s="407"/>
      <c r="L98" s="407"/>
      <c r="M98" s="407"/>
      <c r="N98" s="405"/>
      <c r="O98" s="405"/>
      <c r="P98" s="405"/>
      <c r="Q98" s="405"/>
      <c r="R98" s="405"/>
      <c r="S98" s="405"/>
      <c r="T98" s="405"/>
      <c r="U98" s="405"/>
      <c r="V98" s="405"/>
      <c r="W98" s="405"/>
      <c r="X98" s="405"/>
      <c r="Y98" s="405"/>
      <c r="Z98" s="405"/>
      <c r="AA98" s="405"/>
      <c r="AB98" s="405"/>
    </row>
    <row r="99" spans="3:28" ht="12.75">
      <c r="C99" s="4"/>
      <c r="D99" s="4"/>
      <c r="E99" s="4"/>
      <c r="F99" s="4"/>
      <c r="G99" s="4"/>
      <c r="H99" s="411"/>
      <c r="I99" s="411"/>
      <c r="J99" s="411"/>
      <c r="K99" s="412"/>
      <c r="L99" s="412"/>
      <c r="M99" s="412"/>
      <c r="N99" s="411"/>
      <c r="O99" s="411"/>
      <c r="P99" s="411"/>
      <c r="Q99" s="4"/>
      <c r="R99" s="4"/>
      <c r="S99" s="4"/>
      <c r="T99" s="411"/>
      <c r="U99" s="411"/>
      <c r="V99" s="411"/>
      <c r="W99" s="411"/>
      <c r="X99" s="411"/>
      <c r="Y99" s="411"/>
      <c r="Z99" s="411"/>
      <c r="AA99" s="411"/>
      <c r="AB99" s="411"/>
    </row>
    <row r="100" spans="3:28" ht="12.75">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sheetData>
  <sheetProtection selectLockedCells="1" selectUnlockedCells="1"/>
  <mergeCells count="33">
    <mergeCell ref="M3:O3"/>
    <mergeCell ref="U4:U6"/>
    <mergeCell ref="Z4:Z6"/>
    <mergeCell ref="P3:T3"/>
    <mergeCell ref="P4:P6"/>
    <mergeCell ref="Q4:R4"/>
    <mergeCell ref="AB4:AE4"/>
    <mergeCell ref="S4:T4"/>
    <mergeCell ref="Q5:R5"/>
    <mergeCell ref="AB5:AE5"/>
    <mergeCell ref="U3:X3"/>
    <mergeCell ref="Z3:AE3"/>
    <mergeCell ref="X4:Y4"/>
    <mergeCell ref="C87:D91"/>
    <mergeCell ref="E89:H89"/>
    <mergeCell ref="E90:H90"/>
    <mergeCell ref="E88:H88"/>
    <mergeCell ref="D1:AE1"/>
    <mergeCell ref="C2:F2"/>
    <mergeCell ref="G2:G6"/>
    <mergeCell ref="H2:H6"/>
    <mergeCell ref="I2:L2"/>
    <mergeCell ref="M2:AE2"/>
    <mergeCell ref="K3:K6"/>
    <mergeCell ref="M4:M6"/>
    <mergeCell ref="L3:L6"/>
    <mergeCell ref="E87:H87"/>
    <mergeCell ref="J3:J6"/>
    <mergeCell ref="B96:F97"/>
    <mergeCell ref="G97:L97"/>
    <mergeCell ref="E91:H91"/>
    <mergeCell ref="B93:F94"/>
    <mergeCell ref="G94:L94"/>
  </mergeCells>
  <printOptions horizontalCentered="1"/>
  <pageMargins left="0.9840277777777777" right="0.5902777777777778" top="0.43333333333333335" bottom="0.15763888888888888" header="0.5118055555555555" footer="0.5118055555555555"/>
  <pageSetup horizontalDpi="300" verticalDpi="300" orientation="landscape" paperSize="9" scale="63" r:id="rId1"/>
  <rowBreaks count="2" manualBreakCount="2">
    <brk id="44" max="255" man="1"/>
    <brk id="73" max="255" man="1"/>
  </rowBreaks>
  <colBreaks count="1" manualBreakCount="1">
    <brk id="31" max="65535" man="1"/>
  </colBreaks>
</worksheet>
</file>

<file path=xl/worksheets/sheet4.xml><?xml version="1.0" encoding="utf-8"?>
<worksheet xmlns="http://schemas.openxmlformats.org/spreadsheetml/2006/main" xmlns:r="http://schemas.openxmlformats.org/officeDocument/2006/relationships">
  <dimension ref="A1:AE104"/>
  <sheetViews>
    <sheetView view="pageBreakPreview" zoomScaleSheetLayoutView="100" zoomScalePageLayoutView="0" workbookViewId="0" topLeftCell="A10">
      <selection activeCell="A10" sqref="A1:IV16384"/>
    </sheetView>
  </sheetViews>
  <sheetFormatPr defaultColWidth="9.125" defaultRowHeight="12.75"/>
  <cols>
    <col min="1" max="1" width="4.375" style="413" customWidth="1"/>
    <col min="2" max="2" width="9.375" style="413" customWidth="1"/>
    <col min="3" max="3" width="35.50390625" style="413" customWidth="1"/>
    <col min="4" max="29" width="5.625" style="413" customWidth="1"/>
    <col min="30" max="30" width="16.125" style="413" customWidth="1"/>
    <col min="31" max="16384" width="9.125" style="413" customWidth="1"/>
  </cols>
  <sheetData>
    <row r="1" spans="2:29" ht="13.5" thickBot="1">
      <c r="B1" s="414"/>
      <c r="C1" s="1175" t="s">
        <v>270</v>
      </c>
      <c r="D1" s="1175"/>
      <c r="E1" s="1175"/>
      <c r="F1" s="1175"/>
      <c r="G1" s="1175"/>
      <c r="H1" s="1175"/>
      <c r="I1" s="1175"/>
      <c r="J1" s="1175"/>
      <c r="K1" s="1175"/>
      <c r="L1" s="1175"/>
      <c r="M1" s="1175"/>
      <c r="N1" s="1175"/>
      <c r="O1" s="1175"/>
      <c r="P1" s="1175"/>
      <c r="Q1" s="1175"/>
      <c r="R1" s="1175"/>
      <c r="S1" s="1175"/>
      <c r="T1" s="1175"/>
      <c r="U1" s="1175"/>
      <c r="V1" s="1175"/>
      <c r="W1" s="1175"/>
      <c r="X1" s="1175"/>
      <c r="Y1" s="1175"/>
      <c r="Z1" s="1175"/>
      <c r="AA1" s="1175"/>
      <c r="AB1" s="1175"/>
      <c r="AC1" s="652"/>
    </row>
    <row r="2" spans="2:30" ht="38.25" customHeight="1" thickBot="1">
      <c r="B2" s="1178" t="s">
        <v>94</v>
      </c>
      <c r="C2" s="1177" t="s">
        <v>447</v>
      </c>
      <c r="D2" s="1164" t="s">
        <v>89</v>
      </c>
      <c r="E2" s="1144"/>
      <c r="F2" s="1145"/>
      <c r="G2" s="1177" t="s">
        <v>462</v>
      </c>
      <c r="H2" s="1191"/>
      <c r="I2" s="1191"/>
      <c r="J2" s="1191"/>
      <c r="K2" s="1191"/>
      <c r="L2" s="1191"/>
      <c r="M2" s="1192"/>
      <c r="N2" s="1143" t="s">
        <v>271</v>
      </c>
      <c r="O2" s="1144"/>
      <c r="P2" s="1144"/>
      <c r="Q2" s="1144"/>
      <c r="R2" s="1144"/>
      <c r="S2" s="1144"/>
      <c r="T2" s="1144"/>
      <c r="U2" s="1144"/>
      <c r="V2" s="1144"/>
      <c r="W2" s="1144"/>
      <c r="X2" s="1144"/>
      <c r="Y2" s="1144"/>
      <c r="Z2" s="1144"/>
      <c r="AA2" s="1144"/>
      <c r="AB2" s="1144"/>
      <c r="AC2" s="1145"/>
      <c r="AD2" s="1166" t="s">
        <v>272</v>
      </c>
    </row>
    <row r="3" spans="2:30" ht="26.25" customHeight="1" thickBot="1">
      <c r="B3" s="1179"/>
      <c r="C3" s="1181"/>
      <c r="D3" s="1169" t="s">
        <v>273</v>
      </c>
      <c r="E3" s="1096" t="s">
        <v>274</v>
      </c>
      <c r="F3" s="1172" t="s">
        <v>275</v>
      </c>
      <c r="G3" s="1165" t="s">
        <v>461</v>
      </c>
      <c r="H3" s="1161" t="s">
        <v>276</v>
      </c>
      <c r="I3" s="1096" t="s">
        <v>277</v>
      </c>
      <c r="J3" s="1093" t="s">
        <v>278</v>
      </c>
      <c r="K3" s="1094"/>
      <c r="L3" s="1094"/>
      <c r="M3" s="1095"/>
      <c r="N3" s="1157" t="s">
        <v>103</v>
      </c>
      <c r="O3" s="1158"/>
      <c r="P3" s="1158"/>
      <c r="Q3" s="1159"/>
      <c r="R3" s="1157" t="s">
        <v>104</v>
      </c>
      <c r="S3" s="1158"/>
      <c r="T3" s="1158"/>
      <c r="U3" s="1159"/>
      <c r="V3" s="1157" t="s">
        <v>105</v>
      </c>
      <c r="W3" s="1158"/>
      <c r="X3" s="1158"/>
      <c r="Y3" s="1159"/>
      <c r="Z3" s="1157" t="s">
        <v>106</v>
      </c>
      <c r="AA3" s="1158"/>
      <c r="AB3" s="1158"/>
      <c r="AC3" s="1176"/>
      <c r="AD3" s="1167"/>
    </row>
    <row r="4" spans="2:30" ht="18.75" customHeight="1" thickBot="1">
      <c r="B4" s="1179"/>
      <c r="C4" s="1181"/>
      <c r="D4" s="1170"/>
      <c r="E4" s="1150"/>
      <c r="F4" s="1173"/>
      <c r="G4" s="1193"/>
      <c r="H4" s="1162"/>
      <c r="I4" s="1150"/>
      <c r="J4" s="1096" t="s">
        <v>279</v>
      </c>
      <c r="K4" s="1093" t="s">
        <v>280</v>
      </c>
      <c r="L4" s="1094"/>
      <c r="M4" s="1095"/>
      <c r="N4" s="1105">
        <v>1</v>
      </c>
      <c r="O4" s="1106"/>
      <c r="P4" s="1107">
        <v>2</v>
      </c>
      <c r="Q4" s="1160"/>
      <c r="R4" s="1105">
        <v>3</v>
      </c>
      <c r="S4" s="1106"/>
      <c r="T4" s="1107">
        <v>4</v>
      </c>
      <c r="U4" s="1106"/>
      <c r="V4" s="1107">
        <v>5</v>
      </c>
      <c r="W4" s="1112"/>
      <c r="X4" s="1151">
        <v>6</v>
      </c>
      <c r="Y4" s="1106"/>
      <c r="Z4" s="1107">
        <v>7</v>
      </c>
      <c r="AA4" s="1106"/>
      <c r="AB4" s="1107">
        <v>8</v>
      </c>
      <c r="AC4" s="1106"/>
      <c r="AD4" s="1167"/>
    </row>
    <row r="5" spans="2:30" ht="19.5" customHeight="1" thickBot="1">
      <c r="B5" s="1179"/>
      <c r="C5" s="1181"/>
      <c r="D5" s="1170"/>
      <c r="E5" s="1150"/>
      <c r="F5" s="1173"/>
      <c r="G5" s="1193"/>
      <c r="H5" s="1162"/>
      <c r="I5" s="1150"/>
      <c r="J5" s="1150"/>
      <c r="K5" s="1096" t="s">
        <v>281</v>
      </c>
      <c r="L5" s="1096" t="s">
        <v>282</v>
      </c>
      <c r="M5" s="1148" t="s">
        <v>283</v>
      </c>
      <c r="N5" s="1155" t="s">
        <v>284</v>
      </c>
      <c r="O5" s="1156"/>
      <c r="P5" s="1146" t="s">
        <v>284</v>
      </c>
      <c r="Q5" s="1147"/>
      <c r="R5" s="1098" t="s">
        <v>284</v>
      </c>
      <c r="S5" s="1100"/>
      <c r="T5" s="1152" t="s">
        <v>284</v>
      </c>
      <c r="U5" s="1100"/>
      <c r="V5" s="1152" t="s">
        <v>284</v>
      </c>
      <c r="W5" s="1153"/>
      <c r="X5" s="1154" t="s">
        <v>284</v>
      </c>
      <c r="Y5" s="1147"/>
      <c r="Z5" s="1098" t="s">
        <v>284</v>
      </c>
      <c r="AA5" s="1099"/>
      <c r="AB5" s="1099" t="s">
        <v>284</v>
      </c>
      <c r="AC5" s="1100"/>
      <c r="AD5" s="1167"/>
    </row>
    <row r="6" spans="2:30" ht="116.25" customHeight="1" thickBot="1">
      <c r="B6" s="1180"/>
      <c r="C6" s="1182"/>
      <c r="D6" s="1171"/>
      <c r="E6" s="1097"/>
      <c r="F6" s="1174"/>
      <c r="G6" s="1194"/>
      <c r="H6" s="1163"/>
      <c r="I6" s="1097"/>
      <c r="J6" s="1097"/>
      <c r="K6" s="1097"/>
      <c r="L6" s="1097"/>
      <c r="M6" s="1149"/>
      <c r="N6" s="818" t="s">
        <v>453</v>
      </c>
      <c r="O6" s="819" t="s">
        <v>277</v>
      </c>
      <c r="P6" s="820" t="s">
        <v>454</v>
      </c>
      <c r="Q6" s="819" t="s">
        <v>277</v>
      </c>
      <c r="R6" s="741" t="s">
        <v>285</v>
      </c>
      <c r="S6" s="819" t="s">
        <v>277</v>
      </c>
      <c r="T6" s="736" t="s">
        <v>435</v>
      </c>
      <c r="U6" s="819" t="s">
        <v>277</v>
      </c>
      <c r="V6" s="592" t="s">
        <v>436</v>
      </c>
      <c r="W6" s="819" t="s">
        <v>277</v>
      </c>
      <c r="X6" s="593" t="s">
        <v>437</v>
      </c>
      <c r="Y6" s="819" t="s">
        <v>277</v>
      </c>
      <c r="Z6" s="498" t="s">
        <v>438</v>
      </c>
      <c r="AA6" s="819" t="s">
        <v>277</v>
      </c>
      <c r="AB6" s="594" t="s">
        <v>433</v>
      </c>
      <c r="AC6" s="819" t="s">
        <v>277</v>
      </c>
      <c r="AD6" s="1168"/>
    </row>
    <row r="7" spans="2:30" ht="13.5" thickBot="1">
      <c r="B7" s="694">
        <v>1</v>
      </c>
      <c r="C7" s="416">
        <v>2</v>
      </c>
      <c r="D7" s="694">
        <v>3</v>
      </c>
      <c r="E7" s="416">
        <v>4</v>
      </c>
      <c r="F7" s="694">
        <v>5</v>
      </c>
      <c r="G7" s="416">
        <v>6</v>
      </c>
      <c r="H7" s="694">
        <v>9</v>
      </c>
      <c r="I7" s="416">
        <v>10</v>
      </c>
      <c r="J7" s="694">
        <v>11</v>
      </c>
      <c r="K7" s="416">
        <v>12</v>
      </c>
      <c r="L7" s="694">
        <v>13</v>
      </c>
      <c r="M7" s="416">
        <v>14</v>
      </c>
      <c r="N7" s="694">
        <v>15</v>
      </c>
      <c r="O7" s="416">
        <v>16</v>
      </c>
      <c r="P7" s="694">
        <v>17</v>
      </c>
      <c r="Q7" s="416">
        <v>18</v>
      </c>
      <c r="R7" s="742">
        <v>19</v>
      </c>
      <c r="S7" s="735">
        <v>20</v>
      </c>
      <c r="T7" s="493">
        <v>21</v>
      </c>
      <c r="U7" s="416">
        <v>22</v>
      </c>
      <c r="V7" s="694">
        <v>23</v>
      </c>
      <c r="W7" s="416">
        <v>24</v>
      </c>
      <c r="X7" s="694">
        <v>25</v>
      </c>
      <c r="Y7" s="416">
        <v>26</v>
      </c>
      <c r="Z7" s="694">
        <v>27</v>
      </c>
      <c r="AA7" s="416">
        <v>28</v>
      </c>
      <c r="AB7" s="694">
        <v>29</v>
      </c>
      <c r="AC7" s="735">
        <v>30</v>
      </c>
      <c r="AD7" s="694">
        <v>31</v>
      </c>
    </row>
    <row r="8" spans="2:30" ht="30" customHeight="1" thickBot="1">
      <c r="B8" s="821" t="s">
        <v>286</v>
      </c>
      <c r="C8" s="822" t="s">
        <v>440</v>
      </c>
      <c r="D8" s="415">
        <f>D9+D18+D20+D24</f>
        <v>4</v>
      </c>
      <c r="E8" s="415">
        <f>E9+E18+E20+E24</f>
        <v>13</v>
      </c>
      <c r="F8" s="415">
        <f>F9+F18+F20+F24</f>
        <v>0</v>
      </c>
      <c r="G8" s="494"/>
      <c r="H8" s="418">
        <f>H9+H18+H20+H24+H26</f>
        <v>2106</v>
      </c>
      <c r="I8" s="418">
        <f>I9+I18+I20+I24+I26</f>
        <v>702</v>
      </c>
      <c r="J8" s="418">
        <f>J9+J18+J20+J24</f>
        <v>1404</v>
      </c>
      <c r="K8" s="418">
        <f aca="true" t="shared" si="0" ref="K8:P8">K9+K18+K20+K24</f>
        <v>976</v>
      </c>
      <c r="L8" s="418">
        <f t="shared" si="0"/>
        <v>428</v>
      </c>
      <c r="M8" s="679">
        <f t="shared" si="0"/>
        <v>0</v>
      </c>
      <c r="N8" s="417">
        <f t="shared" si="0"/>
        <v>612</v>
      </c>
      <c r="O8" s="418">
        <f>O9+O18+O20+O24+O26</f>
        <v>306</v>
      </c>
      <c r="P8" s="418">
        <f t="shared" si="0"/>
        <v>792</v>
      </c>
      <c r="Q8" s="418">
        <f>Q9+Q18+Q20+Q24+Q26</f>
        <v>396</v>
      </c>
      <c r="R8" s="743">
        <f aca="true" t="shared" si="1" ref="R8:AB8">R9+R23</f>
        <v>0</v>
      </c>
      <c r="S8" s="682"/>
      <c r="T8" s="493">
        <f t="shared" si="1"/>
        <v>0</v>
      </c>
      <c r="U8" s="682"/>
      <c r="V8" s="417">
        <f t="shared" si="1"/>
        <v>0</v>
      </c>
      <c r="W8" s="417"/>
      <c r="X8" s="493">
        <f t="shared" si="1"/>
        <v>0</v>
      </c>
      <c r="Y8" s="493"/>
      <c r="Z8" s="606">
        <f t="shared" si="1"/>
        <v>0</v>
      </c>
      <c r="AA8" s="606"/>
      <c r="AB8" s="731">
        <f t="shared" si="1"/>
        <v>0</v>
      </c>
      <c r="AC8" s="643"/>
      <c r="AD8" s="627"/>
    </row>
    <row r="9" spans="2:30" ht="27" customHeight="1" thickBot="1">
      <c r="B9" s="694" t="s">
        <v>287</v>
      </c>
      <c r="C9" s="823" t="s">
        <v>439</v>
      </c>
      <c r="D9" s="415">
        <v>2</v>
      </c>
      <c r="E9" s="415">
        <v>8</v>
      </c>
      <c r="F9" s="622"/>
      <c r="G9" s="494"/>
      <c r="H9" s="768">
        <f aca="true" t="shared" si="2" ref="H9:AB9">SUM(H10:H17)</f>
        <v>1240</v>
      </c>
      <c r="I9" s="606">
        <f t="shared" si="2"/>
        <v>398</v>
      </c>
      <c r="J9" s="650">
        <f t="shared" si="2"/>
        <v>842</v>
      </c>
      <c r="K9" s="418">
        <f t="shared" si="2"/>
        <v>536</v>
      </c>
      <c r="L9" s="418">
        <f t="shared" si="2"/>
        <v>306</v>
      </c>
      <c r="M9" s="418">
        <f t="shared" si="2"/>
        <v>0</v>
      </c>
      <c r="N9" s="418">
        <f t="shared" si="2"/>
        <v>376</v>
      </c>
      <c r="O9" s="418">
        <f t="shared" si="2"/>
        <v>188</v>
      </c>
      <c r="P9" s="418">
        <f t="shared" si="2"/>
        <v>466</v>
      </c>
      <c r="Q9" s="418">
        <f t="shared" si="2"/>
        <v>210</v>
      </c>
      <c r="R9" s="743">
        <f t="shared" si="2"/>
        <v>0</v>
      </c>
      <c r="S9" s="682"/>
      <c r="T9" s="417">
        <f t="shared" si="2"/>
        <v>0</v>
      </c>
      <c r="U9" s="679"/>
      <c r="V9" s="417">
        <f t="shared" si="2"/>
        <v>0</v>
      </c>
      <c r="W9" s="418"/>
      <c r="X9" s="418">
        <f t="shared" si="2"/>
        <v>0</v>
      </c>
      <c r="Y9" s="418"/>
      <c r="Z9" s="824">
        <f t="shared" si="2"/>
        <v>0</v>
      </c>
      <c r="AA9" s="824"/>
      <c r="AB9" s="825">
        <f t="shared" si="2"/>
        <v>0</v>
      </c>
      <c r="AC9" s="672"/>
      <c r="AD9" s="693"/>
    </row>
    <row r="10" spans="2:30" ht="15.75" customHeight="1" thickBot="1">
      <c r="B10" s="826" t="s">
        <v>288</v>
      </c>
      <c r="C10" s="827" t="s">
        <v>421</v>
      </c>
      <c r="D10" s="651">
        <v>2</v>
      </c>
      <c r="E10" s="477"/>
      <c r="F10" s="623"/>
      <c r="G10" s="500"/>
      <c r="H10" s="828">
        <f aca="true" t="shared" si="3" ref="H10:H17">I10+J10</f>
        <v>118</v>
      </c>
      <c r="I10" s="829">
        <v>40</v>
      </c>
      <c r="J10" s="830">
        <v>78</v>
      </c>
      <c r="K10" s="626">
        <v>78</v>
      </c>
      <c r="L10" s="626"/>
      <c r="M10" s="831"/>
      <c r="N10" s="832">
        <v>38</v>
      </c>
      <c r="O10" s="833">
        <v>20</v>
      </c>
      <c r="P10" s="626">
        <v>40</v>
      </c>
      <c r="Q10" s="833">
        <v>20</v>
      </c>
      <c r="R10" s="834"/>
      <c r="S10" s="626"/>
      <c r="T10" s="502"/>
      <c r="U10" s="784"/>
      <c r="V10" s="478"/>
      <c r="W10" s="478"/>
      <c r="X10" s="503"/>
      <c r="Y10" s="503"/>
      <c r="Z10" s="501"/>
      <c r="AA10" s="785"/>
      <c r="AB10" s="732"/>
      <c r="AC10" s="672"/>
      <c r="AD10" s="628"/>
    </row>
    <row r="11" spans="2:30" ht="12.75">
      <c r="B11" s="826" t="s">
        <v>289</v>
      </c>
      <c r="C11" s="827" t="s">
        <v>124</v>
      </c>
      <c r="D11" s="1195"/>
      <c r="E11" s="504">
        <v>2</v>
      </c>
      <c r="F11" s="624"/>
      <c r="G11" s="504"/>
      <c r="H11" s="835">
        <f t="shared" si="3"/>
        <v>178</v>
      </c>
      <c r="I11" s="421">
        <v>60</v>
      </c>
      <c r="J11" s="458">
        <v>118</v>
      </c>
      <c r="K11" s="421">
        <v>118</v>
      </c>
      <c r="L11" s="419"/>
      <c r="M11" s="421"/>
      <c r="N11" s="505">
        <v>48</v>
      </c>
      <c r="O11" s="552">
        <v>30</v>
      </c>
      <c r="P11" s="504">
        <v>70</v>
      </c>
      <c r="Q11" s="421">
        <v>30</v>
      </c>
      <c r="R11" s="744"/>
      <c r="S11" s="552"/>
      <c r="T11" s="563"/>
      <c r="U11" s="683"/>
      <c r="V11" s="507"/>
      <c r="W11" s="507"/>
      <c r="X11" s="508"/>
      <c r="Y11" s="507"/>
      <c r="Z11" s="509"/>
      <c r="AA11" s="423"/>
      <c r="AB11" s="552"/>
      <c r="AC11" s="552"/>
      <c r="AD11" s="605"/>
    </row>
    <row r="12" spans="2:30" ht="14.25" customHeight="1">
      <c r="B12" s="836" t="s">
        <v>290</v>
      </c>
      <c r="C12" s="837" t="s">
        <v>126</v>
      </c>
      <c r="D12" s="419">
        <v>2</v>
      </c>
      <c r="E12" s="425"/>
      <c r="F12" s="625"/>
      <c r="G12" s="510"/>
      <c r="H12" s="835">
        <f t="shared" si="3"/>
        <v>140</v>
      </c>
      <c r="I12" s="427">
        <v>30</v>
      </c>
      <c r="J12" s="458">
        <v>110</v>
      </c>
      <c r="K12" s="427"/>
      <c r="L12" s="425">
        <v>110</v>
      </c>
      <c r="M12" s="427"/>
      <c r="N12" s="511">
        <v>40</v>
      </c>
      <c r="O12" s="547">
        <v>12</v>
      </c>
      <c r="P12" s="510">
        <v>70</v>
      </c>
      <c r="Q12" s="427">
        <v>18</v>
      </c>
      <c r="R12" s="745"/>
      <c r="S12" s="547"/>
      <c r="T12" s="576"/>
      <c r="U12" s="680"/>
      <c r="V12" s="514"/>
      <c r="W12" s="514"/>
      <c r="X12" s="515"/>
      <c r="Y12" s="514"/>
      <c r="Z12" s="516"/>
      <c r="AA12" s="429"/>
      <c r="AB12" s="547"/>
      <c r="AC12" s="547"/>
      <c r="AD12" s="424"/>
    </row>
    <row r="13" spans="2:30" ht="14.25" customHeight="1">
      <c r="B13" s="696" t="s">
        <v>291</v>
      </c>
      <c r="C13" s="420" t="s">
        <v>449</v>
      </c>
      <c r="D13" s="419">
        <v>2</v>
      </c>
      <c r="E13" s="425"/>
      <c r="F13" s="625"/>
      <c r="G13" s="510"/>
      <c r="H13" s="835">
        <f t="shared" si="3"/>
        <v>234</v>
      </c>
      <c r="I13" s="427">
        <v>78</v>
      </c>
      <c r="J13" s="458">
        <v>156</v>
      </c>
      <c r="K13" s="427">
        <v>78</v>
      </c>
      <c r="L13" s="425">
        <v>78</v>
      </c>
      <c r="M13" s="427"/>
      <c r="N13" s="511">
        <v>68</v>
      </c>
      <c r="O13" s="547">
        <v>32</v>
      </c>
      <c r="P13" s="510">
        <v>88</v>
      </c>
      <c r="Q13" s="427">
        <v>46</v>
      </c>
      <c r="R13" s="745"/>
      <c r="S13" s="547"/>
      <c r="T13" s="576"/>
      <c r="U13" s="680"/>
      <c r="V13" s="514"/>
      <c r="W13" s="514"/>
      <c r="X13" s="515"/>
      <c r="Y13" s="514"/>
      <c r="Z13" s="516"/>
      <c r="AA13" s="429"/>
      <c r="AB13" s="547"/>
      <c r="AC13" s="547"/>
      <c r="AD13" s="424"/>
    </row>
    <row r="14" spans="2:30" ht="27.75" customHeight="1">
      <c r="B14" s="836" t="s">
        <v>292</v>
      </c>
      <c r="C14" s="837" t="s">
        <v>441</v>
      </c>
      <c r="D14" s="425"/>
      <c r="E14" s="425">
        <v>1.2</v>
      </c>
      <c r="F14" s="625"/>
      <c r="G14" s="510"/>
      <c r="H14" s="835">
        <f t="shared" si="3"/>
        <v>234</v>
      </c>
      <c r="I14" s="427">
        <v>78</v>
      </c>
      <c r="J14" s="458">
        <v>156</v>
      </c>
      <c r="K14" s="427">
        <v>156</v>
      </c>
      <c r="L14" s="425"/>
      <c r="M14" s="427"/>
      <c r="N14" s="511">
        <v>68</v>
      </c>
      <c r="O14" s="547">
        <v>46</v>
      </c>
      <c r="P14" s="510">
        <v>88</v>
      </c>
      <c r="Q14" s="427">
        <v>32</v>
      </c>
      <c r="R14" s="746"/>
      <c r="S14" s="550"/>
      <c r="T14" s="737"/>
      <c r="U14" s="786"/>
      <c r="V14" s="514"/>
      <c r="W14" s="514"/>
      <c r="X14" s="515"/>
      <c r="Y14" s="514"/>
      <c r="Z14" s="516"/>
      <c r="AA14" s="429"/>
      <c r="AB14" s="547"/>
      <c r="AC14" s="547"/>
      <c r="AD14" s="424"/>
    </row>
    <row r="15" spans="2:30" ht="13.5" customHeight="1">
      <c r="B15" s="836" t="s">
        <v>293</v>
      </c>
      <c r="C15" s="837" t="s">
        <v>428</v>
      </c>
      <c r="D15" s="425"/>
      <c r="E15" s="425">
        <v>1</v>
      </c>
      <c r="F15" s="547"/>
      <c r="G15" s="510"/>
      <c r="H15" s="835">
        <f t="shared" si="3"/>
        <v>54</v>
      </c>
      <c r="I15" s="427">
        <v>18</v>
      </c>
      <c r="J15" s="458">
        <v>36</v>
      </c>
      <c r="K15" s="427">
        <v>36</v>
      </c>
      <c r="L15" s="425"/>
      <c r="M15" s="427"/>
      <c r="N15" s="511">
        <v>36</v>
      </c>
      <c r="O15" s="547">
        <v>18</v>
      </c>
      <c r="P15" s="510"/>
      <c r="Q15" s="547"/>
      <c r="R15" s="691"/>
      <c r="S15" s="787"/>
      <c r="T15" s="691"/>
      <c r="U15" s="788"/>
      <c r="V15" s="514"/>
      <c r="W15" s="514"/>
      <c r="X15" s="515"/>
      <c r="Y15" s="514"/>
      <c r="Z15" s="516"/>
      <c r="AA15" s="429"/>
      <c r="AB15" s="547"/>
      <c r="AC15" s="547"/>
      <c r="AD15" s="424"/>
    </row>
    <row r="16" spans="2:30" ht="13.5" customHeight="1">
      <c r="B16" s="699" t="s">
        <v>294</v>
      </c>
      <c r="C16" s="838" t="s">
        <v>146</v>
      </c>
      <c r="D16" s="425"/>
      <c r="E16" s="425">
        <v>1.2</v>
      </c>
      <c r="F16" s="547"/>
      <c r="G16" s="510"/>
      <c r="H16" s="835">
        <f t="shared" si="3"/>
        <v>178</v>
      </c>
      <c r="I16" s="427">
        <v>60</v>
      </c>
      <c r="J16" s="458">
        <v>118</v>
      </c>
      <c r="K16" s="427"/>
      <c r="L16" s="425">
        <v>118</v>
      </c>
      <c r="M16" s="427"/>
      <c r="N16" s="511">
        <v>48</v>
      </c>
      <c r="O16" s="547">
        <v>20</v>
      </c>
      <c r="P16" s="510">
        <v>70</v>
      </c>
      <c r="Q16" s="547">
        <v>40</v>
      </c>
      <c r="R16" s="691"/>
      <c r="S16" s="787"/>
      <c r="T16" s="691"/>
      <c r="U16" s="788"/>
      <c r="V16" s="514"/>
      <c r="W16" s="514"/>
      <c r="X16" s="515"/>
      <c r="Y16" s="514"/>
      <c r="Z16" s="516"/>
      <c r="AA16" s="429"/>
      <c r="AB16" s="547"/>
      <c r="AC16" s="547"/>
      <c r="AD16" s="424"/>
    </row>
    <row r="17" spans="2:30" ht="21.75" customHeight="1" thickBot="1">
      <c r="B17" s="839" t="s">
        <v>295</v>
      </c>
      <c r="C17" s="840" t="s">
        <v>148</v>
      </c>
      <c r="D17" s="431"/>
      <c r="E17" s="431">
        <v>2</v>
      </c>
      <c r="F17" s="550"/>
      <c r="G17" s="522"/>
      <c r="H17" s="841">
        <f t="shared" si="3"/>
        <v>104</v>
      </c>
      <c r="I17" s="434">
        <v>34</v>
      </c>
      <c r="J17" s="485">
        <v>70</v>
      </c>
      <c r="K17" s="434">
        <v>70</v>
      </c>
      <c r="L17" s="430"/>
      <c r="M17" s="434"/>
      <c r="N17" s="527">
        <v>30</v>
      </c>
      <c r="O17" s="690">
        <v>10</v>
      </c>
      <c r="P17" s="526">
        <v>40</v>
      </c>
      <c r="Q17" s="690">
        <v>24</v>
      </c>
      <c r="R17" s="747"/>
      <c r="S17" s="690"/>
      <c r="T17" s="495"/>
      <c r="U17" s="672"/>
      <c r="V17" s="519"/>
      <c r="W17" s="519"/>
      <c r="X17" s="520"/>
      <c r="Y17" s="519"/>
      <c r="Z17" s="521"/>
      <c r="AA17" s="482"/>
      <c r="AB17" s="733"/>
      <c r="AC17" s="550"/>
      <c r="AD17" s="435"/>
    </row>
    <row r="18" spans="2:30" ht="46.5" customHeight="1" thickBot="1">
      <c r="B18" s="659" t="s">
        <v>287</v>
      </c>
      <c r="C18" s="842" t="s">
        <v>442</v>
      </c>
      <c r="D18" s="789"/>
      <c r="E18" s="790">
        <v>2</v>
      </c>
      <c r="F18" s="730"/>
      <c r="G18" s="722"/>
      <c r="H18" s="734">
        <f aca="true" t="shared" si="4" ref="H18:Q18">SUM(H19:H19)</f>
        <v>116</v>
      </c>
      <c r="I18" s="734">
        <f t="shared" si="4"/>
        <v>38</v>
      </c>
      <c r="J18" s="734">
        <f t="shared" si="4"/>
        <v>78</v>
      </c>
      <c r="K18" s="734">
        <f t="shared" si="4"/>
        <v>78</v>
      </c>
      <c r="L18" s="734">
        <f t="shared" si="4"/>
        <v>0</v>
      </c>
      <c r="M18" s="734">
        <f t="shared" si="4"/>
        <v>0</v>
      </c>
      <c r="N18" s="734">
        <f t="shared" si="4"/>
        <v>0</v>
      </c>
      <c r="O18" s="734">
        <f t="shared" si="4"/>
        <v>0</v>
      </c>
      <c r="P18" s="734">
        <f t="shared" si="4"/>
        <v>78</v>
      </c>
      <c r="Q18" s="661">
        <f t="shared" si="4"/>
        <v>38</v>
      </c>
      <c r="R18" s="631"/>
      <c r="S18" s="730"/>
      <c r="T18" s="717"/>
      <c r="U18" s="660"/>
      <c r="V18" s="725"/>
      <c r="W18" s="725"/>
      <c r="X18" s="726"/>
      <c r="Y18" s="725"/>
      <c r="Z18" s="727"/>
      <c r="AA18" s="740"/>
      <c r="AB18" s="722"/>
      <c r="AC18" s="730"/>
      <c r="AD18" s="628"/>
    </row>
    <row r="19" spans="2:30" ht="13.5" thickBot="1">
      <c r="B19" s="839" t="s">
        <v>452</v>
      </c>
      <c r="C19" s="843" t="s">
        <v>443</v>
      </c>
      <c r="D19" s="419"/>
      <c r="E19" s="419">
        <v>2</v>
      </c>
      <c r="F19" s="552"/>
      <c r="G19" s="504"/>
      <c r="H19" s="422">
        <f>I19+J19</f>
        <v>116</v>
      </c>
      <c r="I19" s="422">
        <v>38</v>
      </c>
      <c r="J19" s="458">
        <v>78</v>
      </c>
      <c r="K19" s="421">
        <v>78</v>
      </c>
      <c r="L19" s="419"/>
      <c r="M19" s="421"/>
      <c r="N19" s="505"/>
      <c r="O19" s="552"/>
      <c r="P19" s="504">
        <v>78</v>
      </c>
      <c r="Q19" s="552">
        <v>38</v>
      </c>
      <c r="R19" s="748"/>
      <c r="S19" s="552"/>
      <c r="T19" s="563"/>
      <c r="U19" s="683"/>
      <c r="V19" s="507"/>
      <c r="W19" s="507"/>
      <c r="X19" s="508"/>
      <c r="Y19" s="507"/>
      <c r="Z19" s="509"/>
      <c r="AA19" s="423"/>
      <c r="AB19" s="504"/>
      <c r="AC19" s="552"/>
      <c r="AD19" s="605"/>
    </row>
    <row r="20" spans="2:30" ht="36.75" thickBot="1">
      <c r="B20" s="844" t="s">
        <v>287</v>
      </c>
      <c r="C20" s="842" t="s">
        <v>450</v>
      </c>
      <c r="D20" s="770">
        <v>2</v>
      </c>
      <c r="E20" s="769">
        <v>1</v>
      </c>
      <c r="F20" s="635"/>
      <c r="G20" s="636"/>
      <c r="H20" s="845">
        <f>SUM(H21:H23)</f>
        <v>618</v>
      </c>
      <c r="I20" s="845">
        <f aca="true" t="shared" si="5" ref="I20:Q20">SUM(I21:I23)</f>
        <v>206</v>
      </c>
      <c r="J20" s="845">
        <f t="shared" si="5"/>
        <v>412</v>
      </c>
      <c r="K20" s="845">
        <f t="shared" si="5"/>
        <v>290</v>
      </c>
      <c r="L20" s="845">
        <f t="shared" si="5"/>
        <v>122</v>
      </c>
      <c r="M20" s="845">
        <f t="shared" si="5"/>
        <v>0</v>
      </c>
      <c r="N20" s="845">
        <f t="shared" si="5"/>
        <v>164</v>
      </c>
      <c r="O20" s="845">
        <f t="shared" si="5"/>
        <v>70</v>
      </c>
      <c r="P20" s="845">
        <f t="shared" si="5"/>
        <v>248</v>
      </c>
      <c r="Q20" s="846">
        <f t="shared" si="5"/>
        <v>136</v>
      </c>
      <c r="R20" s="749"/>
      <c r="S20" s="635"/>
      <c r="T20" s="738"/>
      <c r="U20" s="791"/>
      <c r="V20" s="637"/>
      <c r="W20" s="637"/>
      <c r="X20" s="638"/>
      <c r="Y20" s="637"/>
      <c r="Z20" s="639"/>
      <c r="AA20" s="792"/>
      <c r="AB20" s="640"/>
      <c r="AC20" s="635"/>
      <c r="AD20" s="641"/>
    </row>
    <row r="21" spans="2:30" ht="12.75">
      <c r="B21" s="847" t="s">
        <v>296</v>
      </c>
      <c r="C21" s="848" t="s">
        <v>497</v>
      </c>
      <c r="D21" s="614">
        <v>2</v>
      </c>
      <c r="E21" s="523"/>
      <c r="F21" s="523"/>
      <c r="G21" s="523"/>
      <c r="H21" s="835">
        <f>I21+J21</f>
        <v>198</v>
      </c>
      <c r="I21" s="523">
        <v>66</v>
      </c>
      <c r="J21" s="849">
        <v>132</v>
      </c>
      <c r="K21" s="850">
        <v>90</v>
      </c>
      <c r="L21" s="851">
        <v>42</v>
      </c>
      <c r="M21" s="524"/>
      <c r="N21" s="523">
        <v>48</v>
      </c>
      <c r="O21" s="523">
        <v>30</v>
      </c>
      <c r="P21" s="523">
        <v>84</v>
      </c>
      <c r="Q21" s="668">
        <v>36</v>
      </c>
      <c r="R21" s="614"/>
      <c r="S21" s="647"/>
      <c r="T21" s="664"/>
      <c r="U21" s="670"/>
      <c r="V21" s="664"/>
      <c r="W21" s="524"/>
      <c r="X21" s="524"/>
      <c r="Y21" s="524"/>
      <c r="Z21" s="524"/>
      <c r="AA21" s="524"/>
      <c r="AB21" s="668"/>
      <c r="AC21" s="647"/>
      <c r="AD21" s="691"/>
    </row>
    <row r="22" spans="2:30" ht="12.75">
      <c r="B22" s="698" t="s">
        <v>297</v>
      </c>
      <c r="C22" s="852" t="s">
        <v>298</v>
      </c>
      <c r="D22" s="853">
        <v>2</v>
      </c>
      <c r="E22" s="646"/>
      <c r="F22" s="647"/>
      <c r="G22" s="648"/>
      <c r="H22" s="835">
        <f>I22+J22</f>
        <v>240</v>
      </c>
      <c r="I22" s="854">
        <v>80</v>
      </c>
      <c r="J22" s="855">
        <v>160</v>
      </c>
      <c r="K22" s="649">
        <v>120</v>
      </c>
      <c r="L22" s="855">
        <v>40</v>
      </c>
      <c r="M22" s="649"/>
      <c r="N22" s="856">
        <v>68</v>
      </c>
      <c r="O22" s="690">
        <v>20</v>
      </c>
      <c r="P22" s="692">
        <v>92</v>
      </c>
      <c r="Q22" s="557">
        <v>60</v>
      </c>
      <c r="R22" s="692"/>
      <c r="S22" s="557"/>
      <c r="T22" s="688"/>
      <c r="U22" s="793"/>
      <c r="V22" s="688"/>
      <c r="W22" s="629"/>
      <c r="X22" s="629"/>
      <c r="Y22" s="629"/>
      <c r="Z22" s="629"/>
      <c r="AA22" s="629"/>
      <c r="AB22" s="728"/>
      <c r="AC22" s="690"/>
      <c r="AD22" s="630"/>
    </row>
    <row r="23" spans="2:30" ht="13.5" thickBot="1">
      <c r="B23" s="839" t="s">
        <v>460</v>
      </c>
      <c r="C23" s="857" t="s">
        <v>142</v>
      </c>
      <c r="D23" s="642"/>
      <c r="E23" s="608">
        <v>2</v>
      </c>
      <c r="F23" s="643"/>
      <c r="G23" s="644"/>
      <c r="H23" s="835">
        <f>I23+J23</f>
        <v>180</v>
      </c>
      <c r="I23" s="794">
        <v>60</v>
      </c>
      <c r="J23" s="608">
        <v>120</v>
      </c>
      <c r="K23" s="645">
        <v>80</v>
      </c>
      <c r="L23" s="608">
        <v>40</v>
      </c>
      <c r="M23" s="645"/>
      <c r="N23" s="794">
        <v>48</v>
      </c>
      <c r="O23" s="523">
        <v>20</v>
      </c>
      <c r="P23" s="739">
        <v>72</v>
      </c>
      <c r="Q23" s="560">
        <v>40</v>
      </c>
      <c r="R23" s="750">
        <f aca="true" t="shared" si="6" ref="R23:AB23">SUM(R24:R26)</f>
        <v>0</v>
      </c>
      <c r="S23" s="560"/>
      <c r="T23" s="739">
        <f t="shared" si="6"/>
        <v>0</v>
      </c>
      <c r="U23" s="560"/>
      <c r="V23" s="609">
        <f t="shared" si="6"/>
        <v>0</v>
      </c>
      <c r="W23" s="609"/>
      <c r="X23" s="607">
        <f t="shared" si="6"/>
        <v>0</v>
      </c>
      <c r="Y23" s="794"/>
      <c r="Z23" s="608">
        <f t="shared" si="6"/>
        <v>0</v>
      </c>
      <c r="AA23" s="608"/>
      <c r="AB23" s="729">
        <f t="shared" si="6"/>
        <v>0</v>
      </c>
      <c r="AC23" s="560"/>
      <c r="AD23" s="612"/>
    </row>
    <row r="24" spans="2:30" ht="24.75" thickBot="1">
      <c r="B24" s="858" t="s">
        <v>299</v>
      </c>
      <c r="C24" s="859" t="s">
        <v>444</v>
      </c>
      <c r="D24" s="610"/>
      <c r="E24" s="611">
        <v>2</v>
      </c>
      <c r="F24" s="633"/>
      <c r="G24" s="634"/>
      <c r="H24" s="611">
        <f>H25</f>
        <v>108</v>
      </c>
      <c r="I24" s="611">
        <f aca="true" t="shared" si="7" ref="I24:Q24">I25</f>
        <v>36</v>
      </c>
      <c r="J24" s="611">
        <f t="shared" si="7"/>
        <v>72</v>
      </c>
      <c r="K24" s="611">
        <f t="shared" si="7"/>
        <v>72</v>
      </c>
      <c r="L24" s="611">
        <f t="shared" si="7"/>
        <v>0</v>
      </c>
      <c r="M24" s="611">
        <f t="shared" si="7"/>
        <v>0</v>
      </c>
      <c r="N24" s="611">
        <f t="shared" si="7"/>
        <v>72</v>
      </c>
      <c r="O24" s="860">
        <f t="shared" si="7"/>
        <v>36</v>
      </c>
      <c r="P24" s="611">
        <f t="shared" si="7"/>
        <v>0</v>
      </c>
      <c r="Q24" s="795">
        <f t="shared" si="7"/>
        <v>0</v>
      </c>
      <c r="R24" s="631"/>
      <c r="S24" s="730"/>
      <c r="T24" s="689"/>
      <c r="U24" s="795"/>
      <c r="V24" s="689"/>
      <c r="W24" s="611"/>
      <c r="X24" s="611"/>
      <c r="Y24" s="611"/>
      <c r="Z24" s="611"/>
      <c r="AA24" s="611"/>
      <c r="AB24" s="633"/>
      <c r="AC24" s="730"/>
      <c r="AD24" s="628"/>
    </row>
    <row r="25" spans="2:30" ht="13.5" thickBot="1">
      <c r="B25" s="861" t="s">
        <v>300</v>
      </c>
      <c r="C25" s="862" t="s">
        <v>445</v>
      </c>
      <c r="D25" s="720"/>
      <c r="E25" s="863">
        <v>1</v>
      </c>
      <c r="F25" s="721"/>
      <c r="G25" s="722"/>
      <c r="H25" s="723">
        <f>I25+J25</f>
        <v>108</v>
      </c>
      <c r="I25" s="864">
        <v>36</v>
      </c>
      <c r="J25" s="790">
        <v>72</v>
      </c>
      <c r="K25" s="724">
        <v>72</v>
      </c>
      <c r="L25" s="723"/>
      <c r="M25" s="724"/>
      <c r="N25" s="865">
        <v>72</v>
      </c>
      <c r="O25" s="730">
        <v>36</v>
      </c>
      <c r="P25" s="722"/>
      <c r="Q25" s="730"/>
      <c r="R25" s="631"/>
      <c r="S25" s="730"/>
      <c r="T25" s="717"/>
      <c r="U25" s="660"/>
      <c r="V25" s="725"/>
      <c r="W25" s="725"/>
      <c r="X25" s="726"/>
      <c r="Y25" s="725"/>
      <c r="Z25" s="727"/>
      <c r="AA25" s="740"/>
      <c r="AB25" s="730"/>
      <c r="AC25" s="730"/>
      <c r="AD25" s="628"/>
    </row>
    <row r="26" spans="2:31" s="471" customFormat="1" ht="25.5" customHeight="1" thickBot="1">
      <c r="B26" s="866" t="s">
        <v>446</v>
      </c>
      <c r="C26" s="867" t="s">
        <v>498</v>
      </c>
      <c r="D26" s="430"/>
      <c r="E26" s="430">
        <v>2</v>
      </c>
      <c r="F26" s="632"/>
      <c r="G26" s="526"/>
      <c r="H26" s="458">
        <v>24</v>
      </c>
      <c r="I26" s="487">
        <v>24</v>
      </c>
      <c r="J26" s="430"/>
      <c r="K26" s="434"/>
      <c r="L26" s="430"/>
      <c r="M26" s="434"/>
      <c r="N26" s="527"/>
      <c r="O26" s="672">
        <v>12</v>
      </c>
      <c r="P26" s="495"/>
      <c r="Q26" s="672">
        <v>12</v>
      </c>
      <c r="R26" s="747"/>
      <c r="S26" s="690"/>
      <c r="T26" s="495"/>
      <c r="U26" s="672"/>
      <c r="V26" s="530"/>
      <c r="W26" s="530"/>
      <c r="X26" s="719"/>
      <c r="Y26" s="796"/>
      <c r="Z26" s="496"/>
      <c r="AA26" s="483"/>
      <c r="AB26" s="690"/>
      <c r="AC26" s="690"/>
      <c r="AD26" s="693"/>
      <c r="AE26" s="413"/>
    </row>
    <row r="27" spans="2:31" ht="27" thickBot="1">
      <c r="B27" s="694" t="s">
        <v>154</v>
      </c>
      <c r="C27" s="438" t="s">
        <v>301</v>
      </c>
      <c r="D27" s="415">
        <v>0</v>
      </c>
      <c r="E27" s="415">
        <v>8</v>
      </c>
      <c r="F27" s="666"/>
      <c r="G27" s="588"/>
      <c r="H27" s="417">
        <f>SUM(H28:H31)</f>
        <v>638</v>
      </c>
      <c r="I27" s="418">
        <f aca="true" t="shared" si="8" ref="I27:AC27">SUM(I28:I31)</f>
        <v>212</v>
      </c>
      <c r="J27" s="415">
        <f t="shared" si="8"/>
        <v>426</v>
      </c>
      <c r="K27" s="417">
        <f t="shared" si="8"/>
        <v>102</v>
      </c>
      <c r="L27" s="415">
        <f t="shared" si="8"/>
        <v>324</v>
      </c>
      <c r="M27" s="417">
        <f t="shared" si="8"/>
        <v>0</v>
      </c>
      <c r="N27" s="499">
        <f t="shared" si="8"/>
        <v>0</v>
      </c>
      <c r="O27" s="682"/>
      <c r="P27" s="682"/>
      <c r="Q27" s="682"/>
      <c r="R27" s="751">
        <f t="shared" si="8"/>
        <v>112</v>
      </c>
      <c r="S27" s="751">
        <f t="shared" si="8"/>
        <v>52</v>
      </c>
      <c r="T27" s="493">
        <f t="shared" si="8"/>
        <v>144</v>
      </c>
      <c r="U27" s="493">
        <f t="shared" si="8"/>
        <v>66</v>
      </c>
      <c r="V27" s="493">
        <f t="shared" si="8"/>
        <v>66</v>
      </c>
      <c r="W27" s="493">
        <f t="shared" si="8"/>
        <v>26</v>
      </c>
      <c r="X27" s="493">
        <f t="shared" si="8"/>
        <v>72</v>
      </c>
      <c r="Y27" s="493">
        <f t="shared" si="8"/>
        <v>36</v>
      </c>
      <c r="Z27" s="415">
        <f t="shared" si="8"/>
        <v>32</v>
      </c>
      <c r="AA27" s="415">
        <f t="shared" si="8"/>
        <v>32</v>
      </c>
      <c r="AB27" s="682">
        <f t="shared" si="8"/>
        <v>0</v>
      </c>
      <c r="AC27" s="682">
        <f t="shared" si="8"/>
        <v>0</v>
      </c>
      <c r="AD27" s="628"/>
      <c r="AE27" s="471"/>
    </row>
    <row r="28" spans="2:30" ht="15" customHeight="1">
      <c r="B28" s="695" t="s">
        <v>156</v>
      </c>
      <c r="C28" s="420" t="s">
        <v>157</v>
      </c>
      <c r="D28" s="419"/>
      <c r="E28" s="422">
        <v>4</v>
      </c>
      <c r="F28" s="667"/>
      <c r="G28" s="614"/>
      <c r="H28" s="655">
        <f>SUM(I28:J28)</f>
        <v>72</v>
      </c>
      <c r="I28" s="484">
        <v>18</v>
      </c>
      <c r="J28" s="419">
        <f>K28+L28</f>
        <v>54</v>
      </c>
      <c r="K28" s="421">
        <v>54</v>
      </c>
      <c r="L28" s="419"/>
      <c r="M28" s="421"/>
      <c r="N28" s="505"/>
      <c r="O28" s="552"/>
      <c r="P28" s="504"/>
      <c r="Q28" s="552"/>
      <c r="R28" s="748"/>
      <c r="S28" s="552"/>
      <c r="T28" s="504">
        <v>54</v>
      </c>
      <c r="U28" s="552">
        <v>18</v>
      </c>
      <c r="V28" s="533"/>
      <c r="W28" s="533"/>
      <c r="X28" s="534"/>
      <c r="Y28" s="533"/>
      <c r="Z28" s="525"/>
      <c r="AA28" s="421"/>
      <c r="AB28" s="552"/>
      <c r="AC28" s="552"/>
      <c r="AD28" s="605" t="s">
        <v>302</v>
      </c>
    </row>
    <row r="29" spans="2:30" ht="14.25" customHeight="1">
      <c r="B29" s="696" t="s">
        <v>158</v>
      </c>
      <c r="C29" s="426" t="s">
        <v>128</v>
      </c>
      <c r="D29" s="425"/>
      <c r="E29" s="428">
        <v>3</v>
      </c>
      <c r="F29" s="668"/>
      <c r="G29" s="614"/>
      <c r="H29" s="510">
        <f>SUM(I29:J29)</f>
        <v>64</v>
      </c>
      <c r="I29" s="428">
        <v>16</v>
      </c>
      <c r="J29" s="419">
        <f>K29+L29</f>
        <v>48</v>
      </c>
      <c r="K29" s="427">
        <v>48</v>
      </c>
      <c r="L29" s="425"/>
      <c r="M29" s="427"/>
      <c r="N29" s="511"/>
      <c r="O29" s="547"/>
      <c r="P29" s="510"/>
      <c r="Q29" s="547"/>
      <c r="R29" s="752">
        <v>48</v>
      </c>
      <c r="S29" s="547">
        <v>16</v>
      </c>
      <c r="T29" s="510"/>
      <c r="U29" s="547"/>
      <c r="V29" s="535"/>
      <c r="W29" s="535"/>
      <c r="X29" s="536"/>
      <c r="Y29" s="535"/>
      <c r="Z29" s="511"/>
      <c r="AA29" s="427"/>
      <c r="AB29" s="553"/>
      <c r="AC29" s="547"/>
      <c r="AD29" s="424" t="s">
        <v>302</v>
      </c>
    </row>
    <row r="30" spans="2:30" ht="22.5" customHeight="1">
      <c r="B30" s="696" t="s">
        <v>160</v>
      </c>
      <c r="C30" s="426" t="s">
        <v>126</v>
      </c>
      <c r="D30" s="425"/>
      <c r="E30" s="653">
        <v>4.6</v>
      </c>
      <c r="F30" s="668"/>
      <c r="G30" s="614"/>
      <c r="H30" s="504">
        <f>SUM(I30:J30)</f>
        <v>178</v>
      </c>
      <c r="I30" s="428">
        <v>16</v>
      </c>
      <c r="J30" s="419">
        <f>K30+L30</f>
        <v>162</v>
      </c>
      <c r="K30" s="427"/>
      <c r="L30" s="425">
        <v>162</v>
      </c>
      <c r="M30" s="427"/>
      <c r="N30" s="511"/>
      <c r="O30" s="547"/>
      <c r="P30" s="510"/>
      <c r="Q30" s="547"/>
      <c r="R30" s="752">
        <v>32</v>
      </c>
      <c r="S30" s="547">
        <v>4</v>
      </c>
      <c r="T30" s="510">
        <v>54</v>
      </c>
      <c r="U30" s="547">
        <v>12</v>
      </c>
      <c r="V30" s="535">
        <v>40</v>
      </c>
      <c r="W30" s="535"/>
      <c r="X30" s="535">
        <v>36</v>
      </c>
      <c r="Y30" s="535"/>
      <c r="Z30" s="511"/>
      <c r="AA30" s="427"/>
      <c r="AB30" s="553"/>
      <c r="AC30" s="547"/>
      <c r="AD30" s="424" t="s">
        <v>302</v>
      </c>
    </row>
    <row r="31" spans="2:30" ht="23.25" customHeight="1" thickBot="1">
      <c r="B31" s="697" t="s">
        <v>162</v>
      </c>
      <c r="C31" s="439" t="s">
        <v>165</v>
      </c>
      <c r="D31" s="431"/>
      <c r="E31" s="654" t="s">
        <v>425</v>
      </c>
      <c r="F31" s="669"/>
      <c r="G31" s="614"/>
      <c r="H31" s="421">
        <f>SUM(I31:J31)</f>
        <v>324</v>
      </c>
      <c r="I31" s="441">
        <v>162</v>
      </c>
      <c r="J31" s="419">
        <f>K31+L31</f>
        <v>162</v>
      </c>
      <c r="K31" s="440"/>
      <c r="L31" s="431">
        <v>162</v>
      </c>
      <c r="M31" s="440"/>
      <c r="N31" s="518"/>
      <c r="O31" s="550"/>
      <c r="P31" s="522"/>
      <c r="Q31" s="550"/>
      <c r="R31" s="753">
        <v>32</v>
      </c>
      <c r="S31" s="550">
        <v>32</v>
      </c>
      <c r="T31" s="522">
        <v>36</v>
      </c>
      <c r="U31" s="550">
        <v>36</v>
      </c>
      <c r="V31" s="537">
        <v>26</v>
      </c>
      <c r="W31" s="537">
        <v>26</v>
      </c>
      <c r="X31" s="537">
        <v>36</v>
      </c>
      <c r="Y31" s="537">
        <v>36</v>
      </c>
      <c r="Z31" s="518">
        <v>32</v>
      </c>
      <c r="AA31" s="440">
        <v>32</v>
      </c>
      <c r="AB31" s="549"/>
      <c r="AC31" s="550"/>
      <c r="AD31" s="435" t="s">
        <v>303</v>
      </c>
    </row>
    <row r="32" spans="2:30" ht="23.25" customHeight="1" thickBot="1">
      <c r="B32" s="694" t="s">
        <v>178</v>
      </c>
      <c r="C32" s="433" t="s">
        <v>304</v>
      </c>
      <c r="D32" s="415">
        <v>1</v>
      </c>
      <c r="E32" s="418">
        <v>2</v>
      </c>
      <c r="F32" s="670"/>
      <c r="G32" s="664"/>
      <c r="H32" s="417">
        <f>SUM(H33:H35)</f>
        <v>322</v>
      </c>
      <c r="I32" s="418">
        <f aca="true" t="shared" si="9" ref="I32:AC32">SUM(I33:I35)</f>
        <v>108</v>
      </c>
      <c r="J32" s="415">
        <f t="shared" si="9"/>
        <v>214</v>
      </c>
      <c r="K32" s="417">
        <f t="shared" si="9"/>
        <v>140</v>
      </c>
      <c r="L32" s="415">
        <f>SUM(L33:L35)</f>
        <v>74</v>
      </c>
      <c r="M32" s="417">
        <f t="shared" si="9"/>
        <v>0</v>
      </c>
      <c r="N32" s="418">
        <f t="shared" si="9"/>
        <v>0</v>
      </c>
      <c r="O32" s="679"/>
      <c r="P32" s="493">
        <f t="shared" si="9"/>
        <v>0</v>
      </c>
      <c r="Q32" s="682"/>
      <c r="R32" s="751">
        <f t="shared" si="9"/>
        <v>160</v>
      </c>
      <c r="S32" s="751">
        <f t="shared" si="9"/>
        <v>80</v>
      </c>
      <c r="T32" s="493">
        <f t="shared" si="9"/>
        <v>54</v>
      </c>
      <c r="U32" s="493">
        <f t="shared" si="9"/>
        <v>28</v>
      </c>
      <c r="V32" s="538">
        <f t="shared" si="9"/>
        <v>0</v>
      </c>
      <c r="W32" s="538">
        <f t="shared" si="9"/>
        <v>0</v>
      </c>
      <c r="X32" s="417">
        <f t="shared" si="9"/>
        <v>0</v>
      </c>
      <c r="Y32" s="417">
        <f t="shared" si="9"/>
        <v>0</v>
      </c>
      <c r="Z32" s="418">
        <f t="shared" si="9"/>
        <v>0</v>
      </c>
      <c r="AA32" s="418">
        <f t="shared" si="9"/>
        <v>0</v>
      </c>
      <c r="AB32" s="679">
        <f t="shared" si="9"/>
        <v>0</v>
      </c>
      <c r="AC32" s="679">
        <f t="shared" si="9"/>
        <v>0</v>
      </c>
      <c r="AD32" s="437"/>
    </row>
    <row r="33" spans="2:30" ht="25.5" customHeight="1">
      <c r="B33" s="698" t="s">
        <v>180</v>
      </c>
      <c r="C33" s="420" t="s">
        <v>134</v>
      </c>
      <c r="D33" s="419"/>
      <c r="E33" s="422">
        <v>3</v>
      </c>
      <c r="F33" s="668"/>
      <c r="G33" s="614"/>
      <c r="H33" s="655">
        <f>SUM(I33:J33)</f>
        <v>72</v>
      </c>
      <c r="I33" s="422">
        <v>24</v>
      </c>
      <c r="J33" s="419">
        <f>K33+L33</f>
        <v>48</v>
      </c>
      <c r="K33" s="421">
        <v>24</v>
      </c>
      <c r="L33" s="419">
        <v>24</v>
      </c>
      <c r="M33" s="421"/>
      <c r="N33" s="505"/>
      <c r="O33" s="552"/>
      <c r="P33" s="504"/>
      <c r="Q33" s="552"/>
      <c r="R33" s="754">
        <v>48</v>
      </c>
      <c r="S33" s="552">
        <v>24</v>
      </c>
      <c r="T33" s="504"/>
      <c r="U33" s="552"/>
      <c r="V33" s="533"/>
      <c r="W33" s="539"/>
      <c r="X33" s="539"/>
      <c r="Y33" s="539"/>
      <c r="Z33" s="505"/>
      <c r="AA33" s="421"/>
      <c r="AB33" s="554"/>
      <c r="AC33" s="552"/>
      <c r="AD33" s="442" t="s">
        <v>305</v>
      </c>
    </row>
    <row r="34" spans="2:30" ht="38.25" customHeight="1">
      <c r="B34" s="696" t="s">
        <v>181</v>
      </c>
      <c r="C34" s="426" t="s">
        <v>184</v>
      </c>
      <c r="D34" s="425"/>
      <c r="E34" s="428">
        <v>3</v>
      </c>
      <c r="F34" s="668"/>
      <c r="G34" s="614"/>
      <c r="H34" s="504">
        <f>SUM(I34:J34)</f>
        <v>72</v>
      </c>
      <c r="I34" s="428">
        <v>24</v>
      </c>
      <c r="J34" s="419">
        <f>K34+L34</f>
        <v>48</v>
      </c>
      <c r="K34" s="427">
        <v>48</v>
      </c>
      <c r="L34" s="425"/>
      <c r="M34" s="427"/>
      <c r="N34" s="511"/>
      <c r="O34" s="547"/>
      <c r="P34" s="510"/>
      <c r="Q34" s="547"/>
      <c r="R34" s="752">
        <v>48</v>
      </c>
      <c r="S34" s="547">
        <v>24</v>
      </c>
      <c r="T34" s="510"/>
      <c r="U34" s="547"/>
      <c r="V34" s="540"/>
      <c r="W34" s="540"/>
      <c r="X34" s="540"/>
      <c r="Y34" s="540"/>
      <c r="Z34" s="511"/>
      <c r="AA34" s="427"/>
      <c r="AB34" s="512"/>
      <c r="AC34" s="547"/>
      <c r="AD34" s="442" t="s">
        <v>305</v>
      </c>
    </row>
    <row r="35" spans="2:30" ht="27.75" customHeight="1" thickBot="1">
      <c r="B35" s="696" t="s">
        <v>183</v>
      </c>
      <c r="C35" s="426" t="s">
        <v>140</v>
      </c>
      <c r="D35" s="425">
        <v>4</v>
      </c>
      <c r="E35" s="441"/>
      <c r="F35" s="671"/>
      <c r="G35" s="665"/>
      <c r="H35" s="657">
        <f>SUM(I35:J35)</f>
        <v>178</v>
      </c>
      <c r="I35" s="428">
        <v>60</v>
      </c>
      <c r="J35" s="419">
        <f>K35+L35</f>
        <v>118</v>
      </c>
      <c r="K35" s="427">
        <v>68</v>
      </c>
      <c r="L35" s="425">
        <v>50</v>
      </c>
      <c r="M35" s="427"/>
      <c r="N35" s="541"/>
      <c r="O35" s="797"/>
      <c r="P35" s="542"/>
      <c r="Q35" s="674"/>
      <c r="R35" s="755">
        <v>64</v>
      </c>
      <c r="S35" s="674">
        <v>32</v>
      </c>
      <c r="T35" s="542">
        <v>54</v>
      </c>
      <c r="U35" s="797">
        <v>28</v>
      </c>
      <c r="V35" s="535"/>
      <c r="W35" s="535"/>
      <c r="X35" s="535"/>
      <c r="Y35" s="535"/>
      <c r="Z35" s="709"/>
      <c r="AA35" s="798"/>
      <c r="AB35" s="710"/>
      <c r="AC35" s="799"/>
      <c r="AD35" s="711" t="s">
        <v>306</v>
      </c>
    </row>
    <row r="36" spans="2:30" ht="16.5" customHeight="1" thickBot="1">
      <c r="B36" s="694" t="s">
        <v>307</v>
      </c>
      <c r="C36" s="433" t="s">
        <v>308</v>
      </c>
      <c r="D36" s="418">
        <f>D37+D54</f>
        <v>20</v>
      </c>
      <c r="E36" s="659">
        <f>E37+E54</f>
        <v>16</v>
      </c>
      <c r="F36" s="661">
        <f>F37+F54</f>
        <v>3</v>
      </c>
      <c r="G36" s="660">
        <f>G54</f>
        <v>1008</v>
      </c>
      <c r="H36" s="613">
        <f aca="true" t="shared" si="10" ref="H36:N36">H37+H54</f>
        <v>3406</v>
      </c>
      <c r="I36" s="418">
        <f t="shared" si="10"/>
        <v>1130</v>
      </c>
      <c r="J36" s="415">
        <f>J37+J54</f>
        <v>2276</v>
      </c>
      <c r="K36" s="417">
        <f t="shared" si="10"/>
        <v>1366</v>
      </c>
      <c r="L36" s="415">
        <f t="shared" si="10"/>
        <v>846</v>
      </c>
      <c r="M36" s="417">
        <f t="shared" si="10"/>
        <v>64</v>
      </c>
      <c r="N36" s="499">
        <f t="shared" si="10"/>
        <v>0</v>
      </c>
      <c r="O36" s="679"/>
      <c r="P36" s="538">
        <f>P37+P54</f>
        <v>0</v>
      </c>
      <c r="Q36" s="800"/>
      <c r="R36" s="868">
        <f aca="true" t="shared" si="11" ref="R36:AC36">R37+R54</f>
        <v>304</v>
      </c>
      <c r="S36" s="868">
        <f>S37+S54</f>
        <v>156</v>
      </c>
      <c r="T36" s="868">
        <f t="shared" si="11"/>
        <v>522</v>
      </c>
      <c r="U36" s="868">
        <f t="shared" si="11"/>
        <v>266</v>
      </c>
      <c r="V36" s="868">
        <f t="shared" si="11"/>
        <v>402</v>
      </c>
      <c r="W36" s="868">
        <f t="shared" si="11"/>
        <v>208</v>
      </c>
      <c r="X36" s="868">
        <f t="shared" si="11"/>
        <v>504</v>
      </c>
      <c r="Y36" s="868">
        <f t="shared" si="11"/>
        <v>252</v>
      </c>
      <c r="Z36" s="868">
        <f t="shared" si="11"/>
        <v>310</v>
      </c>
      <c r="AA36" s="868">
        <f t="shared" si="11"/>
        <v>139</v>
      </c>
      <c r="AB36" s="868">
        <f t="shared" si="11"/>
        <v>234</v>
      </c>
      <c r="AC36" s="868">
        <f t="shared" si="11"/>
        <v>117</v>
      </c>
      <c r="AD36" s="712"/>
    </row>
    <row r="37" spans="2:30" ht="13.5" thickBot="1">
      <c r="B37" s="694" t="s">
        <v>309</v>
      </c>
      <c r="C37" s="433" t="s">
        <v>190</v>
      </c>
      <c r="D37" s="415">
        <v>6</v>
      </c>
      <c r="E37" s="470">
        <v>9</v>
      </c>
      <c r="F37" s="662">
        <v>1</v>
      </c>
      <c r="G37" s="658"/>
      <c r="H37" s="415">
        <f>SUM(H38:H53)</f>
        <v>1484</v>
      </c>
      <c r="I37" s="415">
        <f>SUM(I38:I53)</f>
        <v>496</v>
      </c>
      <c r="J37" s="415">
        <f>SUM(J38:J53)</f>
        <v>988</v>
      </c>
      <c r="K37" s="415">
        <f>SUM(K38:K53)</f>
        <v>642</v>
      </c>
      <c r="L37" s="415">
        <f aca="true" t="shared" si="12" ref="L37:AC37">SUM(L38:L53)</f>
        <v>330</v>
      </c>
      <c r="M37" s="415">
        <f t="shared" si="12"/>
        <v>16</v>
      </c>
      <c r="N37" s="415">
        <f t="shared" si="12"/>
        <v>0</v>
      </c>
      <c r="O37" s="679"/>
      <c r="P37" s="417">
        <f t="shared" si="12"/>
        <v>0</v>
      </c>
      <c r="Q37" s="544"/>
      <c r="R37" s="689">
        <f t="shared" si="12"/>
        <v>304</v>
      </c>
      <c r="S37" s="689">
        <f t="shared" si="12"/>
        <v>156</v>
      </c>
      <c r="T37" s="689">
        <f t="shared" si="12"/>
        <v>286</v>
      </c>
      <c r="U37" s="689">
        <f t="shared" si="12"/>
        <v>142</v>
      </c>
      <c r="V37" s="689">
        <f t="shared" si="12"/>
        <v>244</v>
      </c>
      <c r="W37" s="689">
        <f t="shared" si="12"/>
        <v>128</v>
      </c>
      <c r="X37" s="689">
        <f t="shared" si="12"/>
        <v>90</v>
      </c>
      <c r="Y37" s="689">
        <f t="shared" si="12"/>
        <v>46</v>
      </c>
      <c r="Z37" s="689">
        <f t="shared" si="12"/>
        <v>64</v>
      </c>
      <c r="AA37" s="689">
        <f t="shared" si="12"/>
        <v>32</v>
      </c>
      <c r="AB37" s="689">
        <f t="shared" si="12"/>
        <v>0</v>
      </c>
      <c r="AC37" s="689">
        <f t="shared" si="12"/>
        <v>0</v>
      </c>
      <c r="AD37" s="718"/>
    </row>
    <row r="38" spans="2:30" ht="37.5" customHeight="1">
      <c r="B38" s="696" t="s">
        <v>424</v>
      </c>
      <c r="C38" s="426" t="s">
        <v>310</v>
      </c>
      <c r="D38" s="1110" t="s">
        <v>426</v>
      </c>
      <c r="E38" s="425"/>
      <c r="F38" s="663"/>
      <c r="G38" s="545"/>
      <c r="H38" s="427">
        <f>SUM(I38:J38)</f>
        <v>72</v>
      </c>
      <c r="I38" s="428">
        <v>24</v>
      </c>
      <c r="J38" s="425">
        <f>K38+L38+M38</f>
        <v>48</v>
      </c>
      <c r="K38" s="427">
        <v>36</v>
      </c>
      <c r="L38" s="425">
        <v>12</v>
      </c>
      <c r="M38" s="427"/>
      <c r="N38" s="615"/>
      <c r="O38" s="677"/>
      <c r="P38" s="444"/>
      <c r="Q38" s="676"/>
      <c r="R38" s="421">
        <v>48</v>
      </c>
      <c r="S38" s="523">
        <v>24</v>
      </c>
      <c r="T38" s="552"/>
      <c r="U38" s="552"/>
      <c r="V38" s="713"/>
      <c r="W38" s="713"/>
      <c r="X38" s="713"/>
      <c r="Y38" s="801"/>
      <c r="Z38" s="714"/>
      <c r="AA38" s="802"/>
      <c r="AB38" s="715"/>
      <c r="AC38" s="803"/>
      <c r="AD38" s="716" t="s">
        <v>305</v>
      </c>
    </row>
    <row r="39" spans="2:30" ht="37.5" customHeight="1">
      <c r="B39" s="696" t="s">
        <v>311</v>
      </c>
      <c r="C39" s="426" t="s">
        <v>312</v>
      </c>
      <c r="D39" s="1111"/>
      <c r="E39" s="425"/>
      <c r="F39" s="547"/>
      <c r="G39" s="510"/>
      <c r="H39" s="427">
        <f aca="true" t="shared" si="13" ref="H39:H53">SUM(I39:J39)</f>
        <v>72</v>
      </c>
      <c r="I39" s="428">
        <v>24</v>
      </c>
      <c r="J39" s="425">
        <f aca="true" t="shared" si="14" ref="J39:J53">K39+L39+M39</f>
        <v>48</v>
      </c>
      <c r="K39" s="427">
        <v>36</v>
      </c>
      <c r="L39" s="425">
        <v>12</v>
      </c>
      <c r="M39" s="427"/>
      <c r="N39" s="511"/>
      <c r="O39" s="547"/>
      <c r="P39" s="427"/>
      <c r="Q39" s="547"/>
      <c r="R39" s="427">
        <v>48</v>
      </c>
      <c r="S39" s="523">
        <v>24</v>
      </c>
      <c r="T39" s="547"/>
      <c r="U39" s="547"/>
      <c r="V39" s="535"/>
      <c r="W39" s="535"/>
      <c r="X39" s="535"/>
      <c r="Y39" s="537"/>
      <c r="Z39" s="548"/>
      <c r="AA39" s="440"/>
      <c r="AB39" s="549"/>
      <c r="AC39" s="550"/>
      <c r="AD39" s="442" t="s">
        <v>305</v>
      </c>
    </row>
    <row r="40" spans="2:30" ht="37.5" customHeight="1">
      <c r="B40" s="696" t="s">
        <v>313</v>
      </c>
      <c r="C40" s="426" t="s">
        <v>314</v>
      </c>
      <c r="D40" s="425">
        <v>3</v>
      </c>
      <c r="E40" s="425"/>
      <c r="F40" s="547"/>
      <c r="G40" s="510"/>
      <c r="H40" s="427">
        <f t="shared" si="13"/>
        <v>96</v>
      </c>
      <c r="I40" s="428">
        <v>32</v>
      </c>
      <c r="J40" s="425">
        <f t="shared" si="14"/>
        <v>64</v>
      </c>
      <c r="K40" s="427">
        <v>48</v>
      </c>
      <c r="L40" s="425">
        <v>16</v>
      </c>
      <c r="M40" s="427"/>
      <c r="N40" s="511"/>
      <c r="O40" s="547"/>
      <c r="P40" s="427"/>
      <c r="Q40" s="547"/>
      <c r="R40" s="427">
        <v>64</v>
      </c>
      <c r="S40" s="523">
        <v>32</v>
      </c>
      <c r="T40" s="547"/>
      <c r="U40" s="547"/>
      <c r="V40" s="535"/>
      <c r="W40" s="535"/>
      <c r="X40" s="535"/>
      <c r="Y40" s="537"/>
      <c r="Z40" s="548"/>
      <c r="AA40" s="440"/>
      <c r="AB40" s="550"/>
      <c r="AC40" s="550"/>
      <c r="AD40" s="442" t="s">
        <v>305</v>
      </c>
    </row>
    <row r="41" spans="2:30" ht="37.5" customHeight="1">
      <c r="B41" s="696" t="s">
        <v>315</v>
      </c>
      <c r="C41" s="426" t="s">
        <v>204</v>
      </c>
      <c r="D41" s="425"/>
      <c r="E41" s="425">
        <v>6</v>
      </c>
      <c r="F41" s="547"/>
      <c r="G41" s="510"/>
      <c r="H41" s="427">
        <f t="shared" si="13"/>
        <v>80</v>
      </c>
      <c r="I41" s="428">
        <v>26</v>
      </c>
      <c r="J41" s="425">
        <f t="shared" si="14"/>
        <v>54</v>
      </c>
      <c r="K41" s="427">
        <v>24</v>
      </c>
      <c r="L41" s="425">
        <v>30</v>
      </c>
      <c r="M41" s="427"/>
      <c r="N41" s="511"/>
      <c r="O41" s="547"/>
      <c r="P41" s="427"/>
      <c r="Q41" s="547"/>
      <c r="R41" s="752"/>
      <c r="S41" s="552"/>
      <c r="T41" s="547"/>
      <c r="U41" s="547"/>
      <c r="V41" s="535"/>
      <c r="W41" s="535"/>
      <c r="X41" s="535">
        <v>54</v>
      </c>
      <c r="Y41" s="537">
        <v>28</v>
      </c>
      <c r="Z41" s="548"/>
      <c r="AA41" s="440"/>
      <c r="AB41" s="550"/>
      <c r="AC41" s="550"/>
      <c r="AD41" s="442" t="s">
        <v>305</v>
      </c>
    </row>
    <row r="42" spans="2:30" ht="38.25" customHeight="1">
      <c r="B42" s="696" t="s">
        <v>316</v>
      </c>
      <c r="C42" s="426" t="s">
        <v>317</v>
      </c>
      <c r="D42" s="425"/>
      <c r="E42" s="425">
        <v>3</v>
      </c>
      <c r="F42" s="547"/>
      <c r="G42" s="510"/>
      <c r="H42" s="427">
        <f t="shared" si="13"/>
        <v>72</v>
      </c>
      <c r="I42" s="428">
        <v>24</v>
      </c>
      <c r="J42" s="425">
        <f t="shared" si="14"/>
        <v>48</v>
      </c>
      <c r="K42" s="427">
        <v>24</v>
      </c>
      <c r="L42" s="425">
        <v>24</v>
      </c>
      <c r="M42" s="427"/>
      <c r="N42" s="511"/>
      <c r="O42" s="547"/>
      <c r="P42" s="616"/>
      <c r="Q42" s="797"/>
      <c r="R42" s="752">
        <v>48</v>
      </c>
      <c r="S42" s="547">
        <v>24</v>
      </c>
      <c r="T42" s="547"/>
      <c r="U42" s="547"/>
      <c r="V42" s="535"/>
      <c r="W42" s="537"/>
      <c r="X42" s="537"/>
      <c r="Y42" s="537"/>
      <c r="Z42" s="548"/>
      <c r="AA42" s="427"/>
      <c r="AB42" s="547"/>
      <c r="AC42" s="547"/>
      <c r="AD42" s="442" t="s">
        <v>305</v>
      </c>
    </row>
    <row r="43" spans="2:30" ht="37.5" customHeight="1">
      <c r="B43" s="696" t="s">
        <v>318</v>
      </c>
      <c r="C43" s="426" t="s">
        <v>319</v>
      </c>
      <c r="D43" s="425"/>
      <c r="E43" s="425">
        <v>5</v>
      </c>
      <c r="F43" s="547"/>
      <c r="G43" s="510"/>
      <c r="H43" s="427">
        <f t="shared" si="13"/>
        <v>120</v>
      </c>
      <c r="I43" s="428">
        <v>42</v>
      </c>
      <c r="J43" s="425">
        <f t="shared" si="14"/>
        <v>78</v>
      </c>
      <c r="K43" s="427">
        <v>78</v>
      </c>
      <c r="L43" s="425"/>
      <c r="M43" s="427"/>
      <c r="N43" s="511"/>
      <c r="O43" s="547"/>
      <c r="P43" s="427"/>
      <c r="Q43" s="547"/>
      <c r="R43" s="752"/>
      <c r="S43" s="547"/>
      <c r="T43" s="547"/>
      <c r="U43" s="547"/>
      <c r="V43" s="427">
        <v>78</v>
      </c>
      <c r="W43" s="523">
        <v>42</v>
      </c>
      <c r="X43" s="523" t="s">
        <v>455</v>
      </c>
      <c r="Y43" s="614"/>
      <c r="Z43" s="523"/>
      <c r="AA43" s="427"/>
      <c r="AB43" s="547"/>
      <c r="AC43" s="547"/>
      <c r="AD43" s="442" t="s">
        <v>305</v>
      </c>
    </row>
    <row r="44" spans="2:30" ht="37.5" customHeight="1">
      <c r="B44" s="696" t="s">
        <v>320</v>
      </c>
      <c r="C44" s="426" t="s">
        <v>321</v>
      </c>
      <c r="D44" s="425">
        <v>5</v>
      </c>
      <c r="E44" s="425"/>
      <c r="F44" s="547">
        <v>5</v>
      </c>
      <c r="G44" s="510"/>
      <c r="H44" s="427">
        <f t="shared" si="13"/>
        <v>78</v>
      </c>
      <c r="I44" s="428">
        <v>26</v>
      </c>
      <c r="J44" s="425">
        <f t="shared" si="14"/>
        <v>52</v>
      </c>
      <c r="K44" s="427">
        <v>24</v>
      </c>
      <c r="L44" s="425">
        <v>12</v>
      </c>
      <c r="M44" s="427">
        <v>16</v>
      </c>
      <c r="N44" s="511"/>
      <c r="O44" s="547"/>
      <c r="P44" s="427"/>
      <c r="Q44" s="547"/>
      <c r="R44" s="752"/>
      <c r="S44" s="547"/>
      <c r="T44" s="547"/>
      <c r="U44" s="547"/>
      <c r="V44" s="535">
        <v>52</v>
      </c>
      <c r="W44" s="748">
        <v>26</v>
      </c>
      <c r="X44" s="764"/>
      <c r="Y44" s="539"/>
      <c r="Z44" s="551"/>
      <c r="AA44" s="427"/>
      <c r="AB44" s="547"/>
      <c r="AC44" s="547"/>
      <c r="AD44" s="442" t="s">
        <v>305</v>
      </c>
    </row>
    <row r="45" spans="2:30" ht="39" customHeight="1">
      <c r="B45" s="696" t="s">
        <v>322</v>
      </c>
      <c r="C45" s="426" t="s">
        <v>216</v>
      </c>
      <c r="D45" s="431"/>
      <c r="E45" s="419">
        <v>6</v>
      </c>
      <c r="F45" s="547"/>
      <c r="G45" s="510"/>
      <c r="H45" s="427">
        <f t="shared" si="13"/>
        <v>48</v>
      </c>
      <c r="I45" s="428">
        <v>12</v>
      </c>
      <c r="J45" s="425">
        <f t="shared" si="14"/>
        <v>36</v>
      </c>
      <c r="K45" s="427">
        <v>36</v>
      </c>
      <c r="L45" s="425"/>
      <c r="M45" s="427"/>
      <c r="N45" s="511"/>
      <c r="O45" s="547"/>
      <c r="P45" s="427"/>
      <c r="Q45" s="547"/>
      <c r="R45" s="752"/>
      <c r="S45" s="547"/>
      <c r="T45" s="547"/>
      <c r="U45" s="547"/>
      <c r="V45" s="540"/>
      <c r="W45" s="540"/>
      <c r="X45" s="535">
        <v>36</v>
      </c>
      <c r="Y45" s="535">
        <v>18</v>
      </c>
      <c r="Z45" s="546"/>
      <c r="AA45" s="427"/>
      <c r="AB45" s="547"/>
      <c r="AC45" s="547"/>
      <c r="AD45" s="442" t="s">
        <v>305</v>
      </c>
    </row>
    <row r="46" spans="2:30" ht="37.5" customHeight="1">
      <c r="B46" s="696" t="s">
        <v>323</v>
      </c>
      <c r="C46" s="426" t="s">
        <v>214</v>
      </c>
      <c r="D46" s="425"/>
      <c r="E46" s="425">
        <v>4</v>
      </c>
      <c r="F46" s="547"/>
      <c r="G46" s="510"/>
      <c r="H46" s="427">
        <f t="shared" si="13"/>
        <v>102</v>
      </c>
      <c r="I46" s="428">
        <v>34</v>
      </c>
      <c r="J46" s="425">
        <f t="shared" si="14"/>
        <v>68</v>
      </c>
      <c r="K46" s="427">
        <v>20</v>
      </c>
      <c r="L46" s="425">
        <v>48</v>
      </c>
      <c r="M46" s="427"/>
      <c r="N46" s="511"/>
      <c r="O46" s="547"/>
      <c r="P46" s="427"/>
      <c r="Q46" s="547"/>
      <c r="R46" s="752"/>
      <c r="S46" s="547"/>
      <c r="T46" s="547">
        <v>68</v>
      </c>
      <c r="U46" s="547">
        <v>34</v>
      </c>
      <c r="V46" s="535"/>
      <c r="W46" s="535"/>
      <c r="X46" s="535"/>
      <c r="Y46" s="535"/>
      <c r="Z46" s="546"/>
      <c r="AA46" s="427"/>
      <c r="AB46" s="547"/>
      <c r="AC46" s="547"/>
      <c r="AD46" s="442" t="s">
        <v>305</v>
      </c>
    </row>
    <row r="47" spans="2:30" ht="39" customHeight="1">
      <c r="B47" s="696" t="s">
        <v>324</v>
      </c>
      <c r="C47" s="426" t="s">
        <v>196</v>
      </c>
      <c r="D47" s="419">
        <v>4</v>
      </c>
      <c r="E47" s="419"/>
      <c r="F47" s="547"/>
      <c r="G47" s="510"/>
      <c r="H47" s="427">
        <f t="shared" si="13"/>
        <v>132</v>
      </c>
      <c r="I47" s="428">
        <v>46</v>
      </c>
      <c r="J47" s="425">
        <f t="shared" si="14"/>
        <v>86</v>
      </c>
      <c r="K47" s="427">
        <v>46</v>
      </c>
      <c r="L47" s="425">
        <v>40</v>
      </c>
      <c r="M47" s="427"/>
      <c r="N47" s="511"/>
      <c r="O47" s="547"/>
      <c r="P47" s="427"/>
      <c r="Q47" s="547"/>
      <c r="R47" s="752">
        <v>32</v>
      </c>
      <c r="S47" s="547">
        <v>20</v>
      </c>
      <c r="T47" s="547">
        <v>54</v>
      </c>
      <c r="U47" s="547">
        <v>26</v>
      </c>
      <c r="V47" s="535"/>
      <c r="W47" s="535"/>
      <c r="X47" s="535"/>
      <c r="Y47" s="535"/>
      <c r="Z47" s="546"/>
      <c r="AA47" s="427"/>
      <c r="AB47" s="547"/>
      <c r="AC47" s="547"/>
      <c r="AD47" s="442" t="s">
        <v>305</v>
      </c>
    </row>
    <row r="48" spans="2:30" ht="37.5" customHeight="1">
      <c r="B48" s="696" t="s">
        <v>325</v>
      </c>
      <c r="C48" s="426" t="s">
        <v>200</v>
      </c>
      <c r="D48" s="425"/>
      <c r="E48" s="425">
        <v>3</v>
      </c>
      <c r="F48" s="547"/>
      <c r="G48" s="510"/>
      <c r="H48" s="427">
        <f t="shared" si="13"/>
        <v>96</v>
      </c>
      <c r="I48" s="428">
        <v>32</v>
      </c>
      <c r="J48" s="425">
        <f t="shared" si="14"/>
        <v>64</v>
      </c>
      <c r="K48" s="427">
        <v>64</v>
      </c>
      <c r="L48" s="425"/>
      <c r="M48" s="427"/>
      <c r="N48" s="511"/>
      <c r="O48" s="547"/>
      <c r="P48" s="427"/>
      <c r="Q48" s="547"/>
      <c r="R48" s="752">
        <v>64</v>
      </c>
      <c r="S48" s="547">
        <v>32</v>
      </c>
      <c r="T48" s="547"/>
      <c r="U48" s="547"/>
      <c r="V48" s="535"/>
      <c r="W48" s="535"/>
      <c r="X48" s="535"/>
      <c r="Y48" s="539"/>
      <c r="Z48" s="551"/>
      <c r="AA48" s="421"/>
      <c r="AB48" s="552"/>
      <c r="AC48" s="552"/>
      <c r="AD48" s="442" t="s">
        <v>305</v>
      </c>
    </row>
    <row r="49" spans="2:30" ht="37.5" customHeight="1">
      <c r="B49" s="696" t="s">
        <v>326</v>
      </c>
      <c r="C49" s="426" t="s">
        <v>206</v>
      </c>
      <c r="D49" s="425">
        <v>5</v>
      </c>
      <c r="E49" s="425"/>
      <c r="F49" s="547"/>
      <c r="G49" s="510"/>
      <c r="H49" s="427">
        <f t="shared" si="13"/>
        <v>118</v>
      </c>
      <c r="I49" s="428">
        <v>40</v>
      </c>
      <c r="J49" s="425">
        <f t="shared" si="14"/>
        <v>78</v>
      </c>
      <c r="K49" s="427">
        <v>48</v>
      </c>
      <c r="L49" s="425">
        <v>30</v>
      </c>
      <c r="M49" s="427"/>
      <c r="N49" s="511"/>
      <c r="O49" s="547"/>
      <c r="P49" s="427"/>
      <c r="Q49" s="547"/>
      <c r="R49" s="752"/>
      <c r="S49" s="547"/>
      <c r="T49" s="547"/>
      <c r="U49" s="547"/>
      <c r="V49" s="535">
        <v>78</v>
      </c>
      <c r="W49" s="535">
        <v>40</v>
      </c>
      <c r="X49" s="535"/>
      <c r="Y49" s="535"/>
      <c r="Z49" s="546"/>
      <c r="AA49" s="427"/>
      <c r="AB49" s="553"/>
      <c r="AC49" s="547"/>
      <c r="AD49" s="442" t="s">
        <v>305</v>
      </c>
    </row>
    <row r="50" spans="2:30" ht="37.5" customHeight="1">
      <c r="B50" s="698" t="s">
        <v>327</v>
      </c>
      <c r="C50" s="420" t="s">
        <v>224</v>
      </c>
      <c r="D50" s="419"/>
      <c r="E50" s="419">
        <v>4</v>
      </c>
      <c r="F50" s="552"/>
      <c r="G50" s="504"/>
      <c r="H50" s="427">
        <f t="shared" si="13"/>
        <v>108</v>
      </c>
      <c r="I50" s="422">
        <v>36</v>
      </c>
      <c r="J50" s="425">
        <f t="shared" si="14"/>
        <v>72</v>
      </c>
      <c r="K50" s="421">
        <v>42</v>
      </c>
      <c r="L50" s="419">
        <v>30</v>
      </c>
      <c r="M50" s="421"/>
      <c r="N50" s="505"/>
      <c r="O50" s="552"/>
      <c r="P50" s="421"/>
      <c r="Q50" s="552"/>
      <c r="R50" s="752"/>
      <c r="S50" s="552"/>
      <c r="T50" s="552">
        <v>72</v>
      </c>
      <c r="U50" s="552">
        <v>36</v>
      </c>
      <c r="V50" s="539"/>
      <c r="W50" s="539"/>
      <c r="X50" s="539"/>
      <c r="Y50" s="539"/>
      <c r="Z50" s="551"/>
      <c r="AA50" s="421"/>
      <c r="AB50" s="554"/>
      <c r="AC50" s="552"/>
      <c r="AD50" s="442" t="s">
        <v>305</v>
      </c>
    </row>
    <row r="51" spans="2:30" ht="37.5" customHeight="1">
      <c r="B51" s="698" t="s">
        <v>328</v>
      </c>
      <c r="C51" s="426" t="s">
        <v>226</v>
      </c>
      <c r="D51" s="425">
        <v>4</v>
      </c>
      <c r="E51" s="425"/>
      <c r="F51" s="547"/>
      <c r="G51" s="510"/>
      <c r="H51" s="427">
        <f t="shared" si="13"/>
        <v>138</v>
      </c>
      <c r="I51" s="428">
        <v>46</v>
      </c>
      <c r="J51" s="425">
        <f t="shared" si="14"/>
        <v>92</v>
      </c>
      <c r="K51" s="427">
        <v>48</v>
      </c>
      <c r="L51" s="425">
        <v>44</v>
      </c>
      <c r="M51" s="427"/>
      <c r="N51" s="511"/>
      <c r="O51" s="547"/>
      <c r="P51" s="427"/>
      <c r="Q51" s="547"/>
      <c r="R51" s="752"/>
      <c r="S51" s="547"/>
      <c r="T51" s="547">
        <v>92</v>
      </c>
      <c r="U51" s="547">
        <v>46</v>
      </c>
      <c r="V51" s="535"/>
      <c r="W51" s="535"/>
      <c r="X51" s="540"/>
      <c r="Y51" s="540"/>
      <c r="Z51" s="546"/>
      <c r="AA51" s="427"/>
      <c r="AB51" s="553"/>
      <c r="AC51" s="547"/>
      <c r="AD51" s="442" t="s">
        <v>305</v>
      </c>
    </row>
    <row r="52" spans="2:30" ht="37.5" customHeight="1">
      <c r="B52" s="698" t="s">
        <v>329</v>
      </c>
      <c r="C52" s="426" t="s">
        <v>330</v>
      </c>
      <c r="D52" s="425"/>
      <c r="E52" s="425">
        <v>5</v>
      </c>
      <c r="F52" s="547"/>
      <c r="G52" s="510"/>
      <c r="H52" s="427">
        <f t="shared" si="13"/>
        <v>56</v>
      </c>
      <c r="I52" s="428">
        <v>20</v>
      </c>
      <c r="J52" s="425">
        <f t="shared" si="14"/>
        <v>36</v>
      </c>
      <c r="K52" s="427">
        <v>36</v>
      </c>
      <c r="L52" s="425"/>
      <c r="M52" s="427"/>
      <c r="N52" s="511"/>
      <c r="O52" s="547"/>
      <c r="P52" s="427"/>
      <c r="Q52" s="547"/>
      <c r="R52" s="752"/>
      <c r="S52" s="547"/>
      <c r="T52" s="547"/>
      <c r="U52" s="550"/>
      <c r="V52" s="537">
        <v>36</v>
      </c>
      <c r="W52" s="537">
        <v>20</v>
      </c>
      <c r="X52" s="555"/>
      <c r="Y52" s="555"/>
      <c r="Z52" s="548"/>
      <c r="AA52" s="440"/>
      <c r="AB52" s="553"/>
      <c r="AC52" s="547"/>
      <c r="AD52" s="442" t="s">
        <v>305</v>
      </c>
    </row>
    <row r="53" spans="2:30" ht="37.5" customHeight="1" thickBot="1">
      <c r="B53" s="699" t="s">
        <v>423</v>
      </c>
      <c r="C53" s="869" t="s">
        <v>451</v>
      </c>
      <c r="D53" s="488"/>
      <c r="E53" s="488">
        <v>7</v>
      </c>
      <c r="F53" s="557"/>
      <c r="G53" s="556"/>
      <c r="H53" s="489">
        <f t="shared" si="13"/>
        <v>96</v>
      </c>
      <c r="I53" s="490">
        <v>32</v>
      </c>
      <c r="J53" s="425">
        <f t="shared" si="14"/>
        <v>64</v>
      </c>
      <c r="K53" s="489">
        <v>32</v>
      </c>
      <c r="L53" s="488">
        <v>32</v>
      </c>
      <c r="M53" s="489"/>
      <c r="N53" s="617"/>
      <c r="O53" s="557"/>
      <c r="P53" s="489"/>
      <c r="Q53" s="557"/>
      <c r="R53" s="692"/>
      <c r="S53" s="557"/>
      <c r="T53" s="489"/>
      <c r="U53" s="523"/>
      <c r="V53" s="614"/>
      <c r="W53" s="614"/>
      <c r="X53" s="558"/>
      <c r="Y53" s="804"/>
      <c r="Z53" s="559">
        <v>64</v>
      </c>
      <c r="AA53" s="523">
        <v>32</v>
      </c>
      <c r="AB53" s="560"/>
      <c r="AC53" s="690"/>
      <c r="AD53" s="442" t="s">
        <v>305</v>
      </c>
    </row>
    <row r="54" spans="2:30" ht="18" customHeight="1" thickBot="1">
      <c r="B54" s="700" t="s">
        <v>331</v>
      </c>
      <c r="C54" s="486" t="s">
        <v>332</v>
      </c>
      <c r="D54" s="485">
        <v>14</v>
      </c>
      <c r="E54" s="485">
        <v>7</v>
      </c>
      <c r="F54" s="672">
        <v>2</v>
      </c>
      <c r="G54" s="495">
        <f>G55+G58+G61+G64+G67+G70+G73</f>
        <v>1008</v>
      </c>
      <c r="H54" s="485">
        <f>H55+H58+H61+H64+H67+H70+H73</f>
        <v>1922</v>
      </c>
      <c r="I54" s="487">
        <f>I55+I58+I61+I64+I67+I70+I73</f>
        <v>634</v>
      </c>
      <c r="J54" s="485">
        <f>J55+J58+J61+J64+J67+J70+J73</f>
        <v>1288</v>
      </c>
      <c r="K54" s="485">
        <f>K55+K58+K61+K64+K67+K70+K73</f>
        <v>724</v>
      </c>
      <c r="L54" s="485">
        <f aca="true" t="shared" si="15" ref="L54:AC54">L55+L58+L61+L64+L67+L70+L73</f>
        <v>516</v>
      </c>
      <c r="M54" s="485">
        <f t="shared" si="15"/>
        <v>48</v>
      </c>
      <c r="N54" s="485">
        <f t="shared" si="15"/>
        <v>0</v>
      </c>
      <c r="O54" s="805"/>
      <c r="P54" s="495">
        <f t="shared" si="15"/>
        <v>0</v>
      </c>
      <c r="Q54" s="672"/>
      <c r="R54" s="870">
        <f aca="true" t="shared" si="16" ref="R54:W54">R55+R58+R61+R64+R67+R70+R73</f>
        <v>0</v>
      </c>
      <c r="S54" s="870">
        <f t="shared" si="16"/>
        <v>0</v>
      </c>
      <c r="T54" s="495">
        <f t="shared" si="16"/>
        <v>236</v>
      </c>
      <c r="U54" s="495">
        <f t="shared" si="16"/>
        <v>124</v>
      </c>
      <c r="V54" s="495">
        <f t="shared" si="16"/>
        <v>158</v>
      </c>
      <c r="W54" s="495">
        <f t="shared" si="16"/>
        <v>80</v>
      </c>
      <c r="X54" s="485">
        <f t="shared" si="15"/>
        <v>414</v>
      </c>
      <c r="Y54" s="485">
        <f t="shared" si="15"/>
        <v>206</v>
      </c>
      <c r="Z54" s="485">
        <f t="shared" si="15"/>
        <v>246</v>
      </c>
      <c r="AA54" s="485">
        <f t="shared" si="15"/>
        <v>107</v>
      </c>
      <c r="AB54" s="485">
        <f t="shared" si="15"/>
        <v>234</v>
      </c>
      <c r="AC54" s="485">
        <f t="shared" si="15"/>
        <v>117</v>
      </c>
      <c r="AD54" s="446"/>
    </row>
    <row r="55" spans="2:30" ht="44.25" customHeight="1" thickBot="1">
      <c r="B55" s="701" t="s">
        <v>333</v>
      </c>
      <c r="C55" s="447" t="s">
        <v>334</v>
      </c>
      <c r="D55" s="415" t="s">
        <v>429</v>
      </c>
      <c r="E55" s="436"/>
      <c r="F55" s="673"/>
      <c r="G55" s="493">
        <f>G57</f>
        <v>108</v>
      </c>
      <c r="H55" s="448">
        <f aca="true" t="shared" si="17" ref="H55:N55">SUM(H56:H57)</f>
        <v>238</v>
      </c>
      <c r="I55" s="449">
        <f t="shared" si="17"/>
        <v>80</v>
      </c>
      <c r="J55" s="415">
        <f t="shared" si="17"/>
        <v>158</v>
      </c>
      <c r="K55" s="417">
        <f t="shared" si="17"/>
        <v>98</v>
      </c>
      <c r="L55" s="415">
        <f t="shared" si="17"/>
        <v>60</v>
      </c>
      <c r="M55" s="417">
        <f t="shared" si="17"/>
        <v>0</v>
      </c>
      <c r="N55" s="499">
        <f t="shared" si="17"/>
        <v>0</v>
      </c>
      <c r="O55" s="682"/>
      <c r="P55" s="493">
        <f>SUM(P56:P57)</f>
        <v>0</v>
      </c>
      <c r="Q55" s="682"/>
      <c r="R55" s="751">
        <f>SUM(R56:R57)</f>
        <v>0</v>
      </c>
      <c r="S55" s="682"/>
      <c r="T55" s="493">
        <f>SUM(T56:T56)</f>
        <v>0</v>
      </c>
      <c r="U55" s="682"/>
      <c r="V55" s="538">
        <f>V56</f>
        <v>158</v>
      </c>
      <c r="W55" s="538">
        <f>W56</f>
        <v>80</v>
      </c>
      <c r="X55" s="538">
        <f aca="true" t="shared" si="18" ref="X55:AC55">X56</f>
        <v>0</v>
      </c>
      <c r="Y55" s="538">
        <f t="shared" si="18"/>
        <v>0</v>
      </c>
      <c r="Z55" s="538">
        <f t="shared" si="18"/>
        <v>0</v>
      </c>
      <c r="AA55" s="538">
        <f t="shared" si="18"/>
        <v>0</v>
      </c>
      <c r="AB55" s="538">
        <f t="shared" si="18"/>
        <v>0</v>
      </c>
      <c r="AC55" s="538">
        <f t="shared" si="18"/>
        <v>0</v>
      </c>
      <c r="AD55" s="450" t="s">
        <v>335</v>
      </c>
    </row>
    <row r="56" spans="2:30" ht="39">
      <c r="B56" s="702" t="s">
        <v>336</v>
      </c>
      <c r="C56" s="451" t="s">
        <v>337</v>
      </c>
      <c r="D56" s="419">
        <v>5</v>
      </c>
      <c r="E56" s="419"/>
      <c r="F56" s="552"/>
      <c r="G56" s="504"/>
      <c r="H56" s="419">
        <f>I56+J56</f>
        <v>238</v>
      </c>
      <c r="I56" s="422">
        <v>80</v>
      </c>
      <c r="J56" s="419">
        <f>K56+L56+M56</f>
        <v>158</v>
      </c>
      <c r="K56" s="421">
        <v>98</v>
      </c>
      <c r="L56" s="419">
        <v>60</v>
      </c>
      <c r="M56" s="421"/>
      <c r="N56" s="505"/>
      <c r="O56" s="552"/>
      <c r="P56" s="504"/>
      <c r="Q56" s="552"/>
      <c r="R56" s="748"/>
      <c r="S56" s="552"/>
      <c r="T56" s="504"/>
      <c r="U56" s="552"/>
      <c r="V56" s="539">
        <v>158</v>
      </c>
      <c r="W56" s="539">
        <v>80</v>
      </c>
      <c r="X56" s="561"/>
      <c r="Y56" s="539"/>
      <c r="Z56" s="505"/>
      <c r="AA56" s="421"/>
      <c r="AB56" s="506"/>
      <c r="AC56" s="552"/>
      <c r="AD56" s="452"/>
    </row>
    <row r="57" spans="2:30" ht="13.5" thickBot="1">
      <c r="B57" s="703" t="s">
        <v>246</v>
      </c>
      <c r="C57" s="453" t="s">
        <v>338</v>
      </c>
      <c r="D57" s="431"/>
      <c r="E57" s="431">
        <v>5</v>
      </c>
      <c r="F57" s="550"/>
      <c r="G57" s="522">
        <v>108</v>
      </c>
      <c r="H57" s="431"/>
      <c r="I57" s="441"/>
      <c r="J57" s="431"/>
      <c r="K57" s="440"/>
      <c r="L57" s="431"/>
      <c r="M57" s="440"/>
      <c r="N57" s="518"/>
      <c r="O57" s="550"/>
      <c r="P57" s="522"/>
      <c r="Q57" s="550"/>
      <c r="R57" s="756"/>
      <c r="S57" s="550"/>
      <c r="T57" s="522"/>
      <c r="U57" s="550"/>
      <c r="V57" s="595">
        <v>108</v>
      </c>
      <c r="W57" s="595"/>
      <c r="X57" s="562"/>
      <c r="Y57" s="537"/>
      <c r="Z57" s="518"/>
      <c r="AA57" s="440"/>
      <c r="AB57" s="517"/>
      <c r="AC57" s="550"/>
      <c r="AD57" s="446"/>
    </row>
    <row r="58" spans="2:30" ht="46.5" customHeight="1" thickBot="1">
      <c r="B58" s="701" t="s">
        <v>339</v>
      </c>
      <c r="C58" s="447" t="s">
        <v>340</v>
      </c>
      <c r="D58" s="415" t="s">
        <v>341</v>
      </c>
      <c r="E58" s="436"/>
      <c r="F58" s="673"/>
      <c r="G58" s="493">
        <f>G60</f>
        <v>72</v>
      </c>
      <c r="H58" s="415">
        <f>SUM(H59:H60)</f>
        <v>270</v>
      </c>
      <c r="I58" s="418">
        <f aca="true" t="shared" si="19" ref="I58:V58">SUM(I59:I60)</f>
        <v>90</v>
      </c>
      <c r="J58" s="415">
        <f t="shared" si="19"/>
        <v>180</v>
      </c>
      <c r="K58" s="417">
        <f t="shared" si="19"/>
        <v>84</v>
      </c>
      <c r="L58" s="415">
        <f t="shared" si="19"/>
        <v>72</v>
      </c>
      <c r="M58" s="417">
        <f t="shared" si="19"/>
        <v>24</v>
      </c>
      <c r="N58" s="499">
        <f t="shared" si="19"/>
        <v>0</v>
      </c>
      <c r="O58" s="682"/>
      <c r="P58" s="493">
        <f t="shared" si="19"/>
        <v>0</v>
      </c>
      <c r="Q58" s="682"/>
      <c r="R58" s="751">
        <f t="shared" si="19"/>
        <v>0</v>
      </c>
      <c r="S58" s="682"/>
      <c r="T58" s="493">
        <f t="shared" si="19"/>
        <v>0</v>
      </c>
      <c r="U58" s="682"/>
      <c r="V58" s="417">
        <f t="shared" si="19"/>
        <v>0</v>
      </c>
      <c r="W58" s="524"/>
      <c r="X58" s="538">
        <f aca="true" t="shared" si="20" ref="X58:AC58">X59</f>
        <v>180</v>
      </c>
      <c r="Y58" s="538">
        <f t="shared" si="20"/>
        <v>90</v>
      </c>
      <c r="Z58" s="538">
        <f t="shared" si="20"/>
        <v>0</v>
      </c>
      <c r="AA58" s="538">
        <f t="shared" si="20"/>
        <v>0</v>
      </c>
      <c r="AB58" s="538">
        <f t="shared" si="20"/>
        <v>0</v>
      </c>
      <c r="AC58" s="538">
        <f t="shared" si="20"/>
        <v>0</v>
      </c>
      <c r="AD58" s="450" t="s">
        <v>342</v>
      </c>
    </row>
    <row r="59" spans="2:30" ht="34.5" customHeight="1">
      <c r="B59" s="702" t="s">
        <v>343</v>
      </c>
      <c r="C59" s="451" t="s">
        <v>344</v>
      </c>
      <c r="D59" s="419">
        <v>6</v>
      </c>
      <c r="E59" s="419"/>
      <c r="F59" s="552">
        <v>6</v>
      </c>
      <c r="G59" s="504"/>
      <c r="H59" s="419">
        <f>J59+I59</f>
        <v>270</v>
      </c>
      <c r="I59" s="422">
        <v>90</v>
      </c>
      <c r="J59" s="419">
        <f>K59+L59+M59</f>
        <v>180</v>
      </c>
      <c r="K59" s="421">
        <v>84</v>
      </c>
      <c r="L59" s="419">
        <v>72</v>
      </c>
      <c r="M59" s="421">
        <v>24</v>
      </c>
      <c r="N59" s="505"/>
      <c r="O59" s="552"/>
      <c r="P59" s="504"/>
      <c r="Q59" s="552"/>
      <c r="R59" s="748"/>
      <c r="S59" s="552"/>
      <c r="T59" s="504"/>
      <c r="U59" s="552"/>
      <c r="V59" s="539"/>
      <c r="W59" s="539"/>
      <c r="X59" s="561">
        <v>180</v>
      </c>
      <c r="Y59" s="539">
        <v>90</v>
      </c>
      <c r="Z59" s="505"/>
      <c r="AA59" s="421"/>
      <c r="AB59" s="506"/>
      <c r="AC59" s="552"/>
      <c r="AD59" s="452"/>
    </row>
    <row r="60" spans="2:30" ht="15" customHeight="1" thickBot="1">
      <c r="B60" s="703" t="s">
        <v>248</v>
      </c>
      <c r="C60" s="453" t="s">
        <v>427</v>
      </c>
      <c r="D60" s="431"/>
      <c r="E60" s="431">
        <v>6</v>
      </c>
      <c r="F60" s="550"/>
      <c r="G60" s="522">
        <v>72</v>
      </c>
      <c r="H60" s="431"/>
      <c r="I60" s="441"/>
      <c r="J60" s="431"/>
      <c r="K60" s="440"/>
      <c r="L60" s="431"/>
      <c r="M60" s="440"/>
      <c r="N60" s="518"/>
      <c r="O60" s="550"/>
      <c r="P60" s="522"/>
      <c r="Q60" s="550"/>
      <c r="R60" s="756"/>
      <c r="S60" s="550"/>
      <c r="T60" s="522"/>
      <c r="U60" s="550"/>
      <c r="V60" s="537"/>
      <c r="W60" s="537"/>
      <c r="X60" s="562">
        <v>72</v>
      </c>
      <c r="Y60" s="537"/>
      <c r="Z60" s="518"/>
      <c r="AA60" s="440"/>
      <c r="AB60" s="517"/>
      <c r="AC60" s="550"/>
      <c r="AD60" s="446"/>
    </row>
    <row r="61" spans="2:30" ht="43.5" customHeight="1" thickBot="1">
      <c r="B61" s="701" t="s">
        <v>345</v>
      </c>
      <c r="C61" s="447" t="s">
        <v>346</v>
      </c>
      <c r="D61" s="415" t="s">
        <v>341</v>
      </c>
      <c r="E61" s="436"/>
      <c r="F61" s="673"/>
      <c r="G61" s="493">
        <f>G63</f>
        <v>180</v>
      </c>
      <c r="H61" s="415">
        <f>SUM(H62:H63)</f>
        <v>350</v>
      </c>
      <c r="I61" s="418">
        <f aca="true" t="shared" si="21" ref="I61:V61">SUM(I62:I63)</f>
        <v>116</v>
      </c>
      <c r="J61" s="415">
        <f t="shared" si="21"/>
        <v>234</v>
      </c>
      <c r="K61" s="417">
        <f t="shared" si="21"/>
        <v>130</v>
      </c>
      <c r="L61" s="415">
        <f t="shared" si="21"/>
        <v>80</v>
      </c>
      <c r="M61" s="417">
        <f t="shared" si="21"/>
        <v>24</v>
      </c>
      <c r="N61" s="499">
        <f t="shared" si="21"/>
        <v>0</v>
      </c>
      <c r="O61" s="682"/>
      <c r="P61" s="493">
        <f t="shared" si="21"/>
        <v>0</v>
      </c>
      <c r="Q61" s="682"/>
      <c r="R61" s="751">
        <f t="shared" si="21"/>
        <v>0</v>
      </c>
      <c r="S61" s="682"/>
      <c r="T61" s="493">
        <f t="shared" si="21"/>
        <v>0</v>
      </c>
      <c r="U61" s="682"/>
      <c r="V61" s="417">
        <f t="shared" si="21"/>
        <v>0</v>
      </c>
      <c r="W61" s="417"/>
      <c r="X61" s="531">
        <f aca="true" t="shared" si="22" ref="X61:AC61">X62</f>
        <v>234</v>
      </c>
      <c r="Y61" s="531">
        <f t="shared" si="22"/>
        <v>116</v>
      </c>
      <c r="Z61" s="531">
        <f t="shared" si="22"/>
        <v>0</v>
      </c>
      <c r="AA61" s="531">
        <f t="shared" si="22"/>
        <v>0</v>
      </c>
      <c r="AB61" s="531">
        <f t="shared" si="22"/>
        <v>0</v>
      </c>
      <c r="AC61" s="531">
        <f t="shared" si="22"/>
        <v>0</v>
      </c>
      <c r="AD61" s="450" t="s">
        <v>348</v>
      </c>
    </row>
    <row r="62" spans="2:30" ht="30.75" customHeight="1">
      <c r="B62" s="702" t="s">
        <v>349</v>
      </c>
      <c r="C62" s="451" t="s">
        <v>350</v>
      </c>
      <c r="D62" s="419">
        <v>6</v>
      </c>
      <c r="E62" s="419"/>
      <c r="F62" s="552">
        <v>6</v>
      </c>
      <c r="G62" s="504"/>
      <c r="H62" s="419">
        <f>J62+I62</f>
        <v>350</v>
      </c>
      <c r="I62" s="422">
        <v>116</v>
      </c>
      <c r="J62" s="419">
        <f>K62+L62+M62</f>
        <v>234</v>
      </c>
      <c r="K62" s="421">
        <v>130</v>
      </c>
      <c r="L62" s="419">
        <v>80</v>
      </c>
      <c r="M62" s="421">
        <v>24</v>
      </c>
      <c r="N62" s="505"/>
      <c r="O62" s="552"/>
      <c r="P62" s="504"/>
      <c r="Q62" s="552"/>
      <c r="R62" s="748"/>
      <c r="S62" s="552"/>
      <c r="T62" s="504"/>
      <c r="U62" s="552"/>
      <c r="V62" s="539"/>
      <c r="W62" s="539"/>
      <c r="X62" s="561">
        <v>234</v>
      </c>
      <c r="Y62" s="539">
        <v>116</v>
      </c>
      <c r="Z62" s="505"/>
      <c r="AA62" s="421"/>
      <c r="AB62" s="506"/>
      <c r="AC62" s="552"/>
      <c r="AD62" s="452"/>
    </row>
    <row r="63" spans="2:30" ht="15.75" customHeight="1" thickBot="1">
      <c r="B63" s="703" t="s">
        <v>250</v>
      </c>
      <c r="C63" s="453" t="s">
        <v>338</v>
      </c>
      <c r="D63" s="431"/>
      <c r="E63" s="431">
        <v>6</v>
      </c>
      <c r="F63" s="550"/>
      <c r="G63" s="522">
        <v>180</v>
      </c>
      <c r="H63" s="431"/>
      <c r="I63" s="441"/>
      <c r="J63" s="431"/>
      <c r="K63" s="440"/>
      <c r="L63" s="431"/>
      <c r="M63" s="440"/>
      <c r="N63" s="518"/>
      <c r="O63" s="550"/>
      <c r="P63" s="522"/>
      <c r="Q63" s="550"/>
      <c r="R63" s="756"/>
      <c r="S63" s="550"/>
      <c r="T63" s="522"/>
      <c r="U63" s="550"/>
      <c r="V63" s="537"/>
      <c r="W63" s="537"/>
      <c r="X63" s="562">
        <v>180</v>
      </c>
      <c r="Y63" s="537"/>
      <c r="Z63" s="518"/>
      <c r="AA63" s="440"/>
      <c r="AB63" s="517"/>
      <c r="AC63" s="550"/>
      <c r="AD63" s="446"/>
    </row>
    <row r="64" spans="2:30" ht="51.75" customHeight="1" thickBot="1">
      <c r="B64" s="701" t="s">
        <v>351</v>
      </c>
      <c r="C64" s="447" t="s">
        <v>352</v>
      </c>
      <c r="D64" s="415" t="s">
        <v>347</v>
      </c>
      <c r="E64" s="436"/>
      <c r="F64" s="673"/>
      <c r="G64" s="493">
        <f>G66</f>
        <v>234</v>
      </c>
      <c r="H64" s="415">
        <f>SUM(H65:H66)</f>
        <v>338</v>
      </c>
      <c r="I64" s="418">
        <f aca="true" t="shared" si="23" ref="I64:AA64">SUM(I65:I66)</f>
        <v>104</v>
      </c>
      <c r="J64" s="415">
        <f t="shared" si="23"/>
        <v>234</v>
      </c>
      <c r="K64" s="417">
        <f t="shared" si="23"/>
        <v>134</v>
      </c>
      <c r="L64" s="415">
        <f t="shared" si="23"/>
        <v>100</v>
      </c>
      <c r="M64" s="417">
        <f t="shared" si="23"/>
        <v>0</v>
      </c>
      <c r="N64" s="499">
        <f t="shared" si="23"/>
        <v>0</v>
      </c>
      <c r="O64" s="682"/>
      <c r="P64" s="493">
        <f t="shared" si="23"/>
        <v>0</v>
      </c>
      <c r="Q64" s="682"/>
      <c r="R64" s="751">
        <f t="shared" si="23"/>
        <v>0</v>
      </c>
      <c r="S64" s="682"/>
      <c r="T64" s="493">
        <f t="shared" si="23"/>
        <v>0</v>
      </c>
      <c r="U64" s="682"/>
      <c r="V64" s="417">
        <f t="shared" si="23"/>
        <v>0</v>
      </c>
      <c r="W64" s="417"/>
      <c r="X64" s="531">
        <f t="shared" si="23"/>
        <v>0</v>
      </c>
      <c r="Y64" s="538"/>
      <c r="Z64" s="499">
        <f t="shared" si="23"/>
        <v>80</v>
      </c>
      <c r="AA64" s="499">
        <f t="shared" si="23"/>
        <v>23</v>
      </c>
      <c r="AB64" s="493">
        <f>AB65</f>
        <v>154</v>
      </c>
      <c r="AC64" s="493">
        <f>AC65</f>
        <v>81</v>
      </c>
      <c r="AD64" s="450" t="s">
        <v>353</v>
      </c>
    </row>
    <row r="65" spans="2:30" ht="43.5" customHeight="1">
      <c r="B65" s="702" t="s">
        <v>354</v>
      </c>
      <c r="C65" s="451" t="s">
        <v>355</v>
      </c>
      <c r="D65" s="596">
        <v>8</v>
      </c>
      <c r="E65" s="419"/>
      <c r="F65" s="552"/>
      <c r="G65" s="504"/>
      <c r="H65" s="419">
        <f>SUM(I65:J65)</f>
        <v>338</v>
      </c>
      <c r="I65" s="454">
        <v>104</v>
      </c>
      <c r="J65" s="419">
        <f>K65+L65+M65</f>
        <v>234</v>
      </c>
      <c r="K65" s="421">
        <v>134</v>
      </c>
      <c r="L65" s="419">
        <v>100</v>
      </c>
      <c r="M65" s="421"/>
      <c r="N65" s="505"/>
      <c r="O65" s="552"/>
      <c r="P65" s="504"/>
      <c r="Q65" s="552"/>
      <c r="R65" s="748"/>
      <c r="S65" s="552"/>
      <c r="T65" s="504"/>
      <c r="U65" s="552"/>
      <c r="V65" s="539"/>
      <c r="W65" s="539"/>
      <c r="X65" s="561"/>
      <c r="Y65" s="539"/>
      <c r="Z65" s="505">
        <v>80</v>
      </c>
      <c r="AA65" s="421">
        <v>23</v>
      </c>
      <c r="AB65" s="506">
        <v>154</v>
      </c>
      <c r="AC65" s="552">
        <v>81</v>
      </c>
      <c r="AD65" s="452"/>
    </row>
    <row r="66" spans="2:30" ht="13.5" thickBot="1">
      <c r="B66" s="703" t="s">
        <v>356</v>
      </c>
      <c r="C66" s="453" t="s">
        <v>338</v>
      </c>
      <c r="D66" s="431"/>
      <c r="E66" s="431">
        <v>8</v>
      </c>
      <c r="F66" s="550"/>
      <c r="G66" s="522">
        <v>234</v>
      </c>
      <c r="H66" s="431"/>
      <c r="I66" s="456"/>
      <c r="J66" s="431"/>
      <c r="K66" s="440"/>
      <c r="L66" s="431"/>
      <c r="M66" s="440"/>
      <c r="N66" s="518"/>
      <c r="O66" s="550"/>
      <c r="P66" s="522"/>
      <c r="Q66" s="550"/>
      <c r="R66" s="757"/>
      <c r="S66" s="786"/>
      <c r="T66" s="522"/>
      <c r="U66" s="550"/>
      <c r="V66" s="519"/>
      <c r="W66" s="519"/>
      <c r="X66" s="520"/>
      <c r="Y66" s="519"/>
      <c r="Z66" s="518"/>
      <c r="AA66" s="440"/>
      <c r="AB66" s="517">
        <v>234</v>
      </c>
      <c r="AC66" s="550"/>
      <c r="AD66" s="446"/>
    </row>
    <row r="67" spans="2:30" ht="51" customHeight="1" thickBot="1">
      <c r="B67" s="701" t="s">
        <v>357</v>
      </c>
      <c r="C67" s="447" t="s">
        <v>358</v>
      </c>
      <c r="D67" s="415" t="s">
        <v>430</v>
      </c>
      <c r="E67" s="436"/>
      <c r="F67" s="673"/>
      <c r="G67" s="493">
        <f>G69</f>
        <v>234</v>
      </c>
      <c r="H67" s="415">
        <f>SUM(H68:H69)</f>
        <v>250</v>
      </c>
      <c r="I67" s="418">
        <f aca="true" t="shared" si="24" ref="I67:AC67">SUM(I68:I69)</f>
        <v>84</v>
      </c>
      <c r="J67" s="415">
        <f t="shared" si="24"/>
        <v>166</v>
      </c>
      <c r="K67" s="417">
        <f t="shared" si="24"/>
        <v>106</v>
      </c>
      <c r="L67" s="415">
        <f t="shared" si="24"/>
        <v>60</v>
      </c>
      <c r="M67" s="417">
        <f t="shared" si="24"/>
        <v>0</v>
      </c>
      <c r="N67" s="499">
        <f t="shared" si="24"/>
        <v>0</v>
      </c>
      <c r="O67" s="682"/>
      <c r="P67" s="493">
        <f t="shared" si="24"/>
        <v>0</v>
      </c>
      <c r="Q67" s="682"/>
      <c r="R67" s="751">
        <f t="shared" si="24"/>
        <v>0</v>
      </c>
      <c r="S67" s="682"/>
      <c r="T67" s="493">
        <f t="shared" si="24"/>
        <v>0</v>
      </c>
      <c r="U67" s="682"/>
      <c r="V67" s="417">
        <f t="shared" si="24"/>
        <v>0</v>
      </c>
      <c r="W67" s="417"/>
      <c r="X67" s="531">
        <f t="shared" si="24"/>
        <v>0</v>
      </c>
      <c r="Y67" s="538"/>
      <c r="Z67" s="499">
        <f>Z68</f>
        <v>166</v>
      </c>
      <c r="AA67" s="499">
        <f>AA68</f>
        <v>84</v>
      </c>
      <c r="AB67" s="493">
        <f t="shared" si="24"/>
        <v>0</v>
      </c>
      <c r="AC67" s="493">
        <f t="shared" si="24"/>
        <v>0</v>
      </c>
      <c r="AD67" s="450" t="s">
        <v>359</v>
      </c>
    </row>
    <row r="68" spans="2:30" ht="41.25" customHeight="1">
      <c r="B68" s="704" t="s">
        <v>360</v>
      </c>
      <c r="C68" s="457" t="s">
        <v>361</v>
      </c>
      <c r="D68" s="419">
        <v>7</v>
      </c>
      <c r="E68" s="419"/>
      <c r="F68" s="552"/>
      <c r="G68" s="563"/>
      <c r="H68" s="419">
        <f>SUM(I68:J68)</f>
        <v>250</v>
      </c>
      <c r="I68" s="422">
        <v>84</v>
      </c>
      <c r="J68" s="419">
        <f>K68+L68+M68</f>
        <v>166</v>
      </c>
      <c r="K68" s="421">
        <v>106</v>
      </c>
      <c r="L68" s="419">
        <v>60</v>
      </c>
      <c r="M68" s="423"/>
      <c r="N68" s="505"/>
      <c r="O68" s="552"/>
      <c r="P68" s="504"/>
      <c r="Q68" s="552"/>
      <c r="R68" s="758"/>
      <c r="S68" s="683"/>
      <c r="T68" s="504"/>
      <c r="U68" s="552"/>
      <c r="V68" s="507"/>
      <c r="W68" s="507"/>
      <c r="X68" s="561"/>
      <c r="Y68" s="539"/>
      <c r="Z68" s="505">
        <v>166</v>
      </c>
      <c r="AA68" s="421">
        <v>84</v>
      </c>
      <c r="AB68" s="506"/>
      <c r="AC68" s="552"/>
      <c r="AD68" s="452"/>
    </row>
    <row r="69" spans="2:30" ht="19.5" customHeight="1" thickBot="1">
      <c r="B69" s="703" t="s">
        <v>362</v>
      </c>
      <c r="C69" s="453" t="s">
        <v>338</v>
      </c>
      <c r="D69" s="431"/>
      <c r="E69" s="431">
        <v>7</v>
      </c>
      <c r="F69" s="550"/>
      <c r="G69" s="522">
        <v>234</v>
      </c>
      <c r="H69" s="431"/>
      <c r="I69" s="441"/>
      <c r="J69" s="431"/>
      <c r="K69" s="440"/>
      <c r="L69" s="431"/>
      <c r="M69" s="440"/>
      <c r="N69" s="518"/>
      <c r="O69" s="550"/>
      <c r="P69" s="522"/>
      <c r="Q69" s="550"/>
      <c r="R69" s="756"/>
      <c r="S69" s="550"/>
      <c r="T69" s="522"/>
      <c r="U69" s="550"/>
      <c r="V69" s="537"/>
      <c r="W69" s="537"/>
      <c r="X69" s="562"/>
      <c r="Y69" s="537"/>
      <c r="Z69" s="518">
        <v>234</v>
      </c>
      <c r="AA69" s="440"/>
      <c r="AB69" s="517"/>
      <c r="AC69" s="550"/>
      <c r="AD69" s="446"/>
    </row>
    <row r="70" spans="2:30" ht="32.25" customHeight="1" thickBot="1">
      <c r="B70" s="701" t="s">
        <v>363</v>
      </c>
      <c r="C70" s="447" t="s">
        <v>364</v>
      </c>
      <c r="D70" s="415" t="s">
        <v>347</v>
      </c>
      <c r="E70" s="436"/>
      <c r="F70" s="673"/>
      <c r="G70" s="493">
        <f>G72</f>
        <v>36</v>
      </c>
      <c r="H70" s="415">
        <f>SUM(H71:H72)</f>
        <v>116</v>
      </c>
      <c r="I70" s="418">
        <f aca="true" t="shared" si="25" ref="I70:Z70">SUM(I71:I72)</f>
        <v>36</v>
      </c>
      <c r="J70" s="415">
        <f t="shared" si="25"/>
        <v>80</v>
      </c>
      <c r="K70" s="417">
        <f t="shared" si="25"/>
        <v>44</v>
      </c>
      <c r="L70" s="415">
        <f t="shared" si="25"/>
        <v>36</v>
      </c>
      <c r="M70" s="417">
        <f t="shared" si="25"/>
        <v>0</v>
      </c>
      <c r="N70" s="499">
        <f t="shared" si="25"/>
        <v>0</v>
      </c>
      <c r="O70" s="682"/>
      <c r="P70" s="493">
        <f t="shared" si="25"/>
        <v>0</v>
      </c>
      <c r="Q70" s="682"/>
      <c r="R70" s="751">
        <f t="shared" si="25"/>
        <v>0</v>
      </c>
      <c r="S70" s="682"/>
      <c r="T70" s="493">
        <f t="shared" si="25"/>
        <v>0</v>
      </c>
      <c r="U70" s="682"/>
      <c r="V70" s="417">
        <f t="shared" si="25"/>
        <v>0</v>
      </c>
      <c r="W70" s="417"/>
      <c r="X70" s="531">
        <f t="shared" si="25"/>
        <v>0</v>
      </c>
      <c r="Y70" s="538"/>
      <c r="Z70" s="499">
        <f t="shared" si="25"/>
        <v>0</v>
      </c>
      <c r="AA70" s="417"/>
      <c r="AB70" s="493">
        <f>AB71</f>
        <v>80</v>
      </c>
      <c r="AC70" s="493">
        <f>AC71</f>
        <v>36</v>
      </c>
      <c r="AD70" s="450" t="s">
        <v>365</v>
      </c>
    </row>
    <row r="71" spans="2:30" ht="26.25">
      <c r="B71" s="702" t="s">
        <v>366</v>
      </c>
      <c r="C71" s="451" t="s">
        <v>367</v>
      </c>
      <c r="D71" s="419">
        <v>8</v>
      </c>
      <c r="E71" s="419"/>
      <c r="F71" s="552"/>
      <c r="G71" s="563"/>
      <c r="H71" s="419">
        <f>I71+J71</f>
        <v>116</v>
      </c>
      <c r="I71" s="422">
        <v>36</v>
      </c>
      <c r="J71" s="419">
        <f>K71+L71+M71</f>
        <v>80</v>
      </c>
      <c r="K71" s="421">
        <v>44</v>
      </c>
      <c r="L71" s="419">
        <v>36</v>
      </c>
      <c r="M71" s="423"/>
      <c r="N71" s="509"/>
      <c r="O71" s="683"/>
      <c r="P71" s="563"/>
      <c r="Q71" s="683"/>
      <c r="R71" s="758"/>
      <c r="S71" s="683"/>
      <c r="T71" s="563"/>
      <c r="U71" s="683"/>
      <c r="V71" s="507"/>
      <c r="W71" s="507"/>
      <c r="X71" s="508"/>
      <c r="Y71" s="507"/>
      <c r="Z71" s="505"/>
      <c r="AA71" s="421"/>
      <c r="AB71" s="506">
        <v>80</v>
      </c>
      <c r="AC71" s="552">
        <v>36</v>
      </c>
      <c r="AD71" s="452"/>
    </row>
    <row r="72" spans="2:30" ht="15" customHeight="1" thickBot="1">
      <c r="B72" s="703" t="s">
        <v>368</v>
      </c>
      <c r="C72" s="453" t="s">
        <v>338</v>
      </c>
      <c r="D72" s="455"/>
      <c r="E72" s="459">
        <v>8</v>
      </c>
      <c r="F72" s="674"/>
      <c r="G72" s="522">
        <v>36</v>
      </c>
      <c r="H72" s="564"/>
      <c r="I72" s="456"/>
      <c r="J72" s="455"/>
      <c r="K72" s="445"/>
      <c r="L72" s="455"/>
      <c r="M72" s="445"/>
      <c r="N72" s="565"/>
      <c r="O72" s="674"/>
      <c r="P72" s="618"/>
      <c r="Q72" s="674"/>
      <c r="R72" s="759"/>
      <c r="S72" s="806"/>
      <c r="T72" s="566"/>
      <c r="U72" s="806"/>
      <c r="V72" s="567"/>
      <c r="W72" s="567"/>
      <c r="X72" s="568"/>
      <c r="Y72" s="567"/>
      <c r="Z72" s="565"/>
      <c r="AA72" s="807"/>
      <c r="AB72" s="543">
        <v>36</v>
      </c>
      <c r="AC72" s="674"/>
      <c r="AD72" s="446"/>
    </row>
    <row r="73" spans="2:30" ht="25.5" customHeight="1" thickBot="1">
      <c r="B73" s="701" t="s">
        <v>369</v>
      </c>
      <c r="C73" s="447" t="s">
        <v>370</v>
      </c>
      <c r="D73" s="415" t="s">
        <v>371</v>
      </c>
      <c r="E73" s="443"/>
      <c r="F73" s="675"/>
      <c r="G73" s="493">
        <f>G76</f>
        <v>144</v>
      </c>
      <c r="H73" s="448">
        <f>SUM(H74:H76)</f>
        <v>360</v>
      </c>
      <c r="I73" s="449">
        <f aca="true" t="shared" si="26" ref="I73:AC73">SUM(I74:I76)</f>
        <v>124</v>
      </c>
      <c r="J73" s="448">
        <f t="shared" si="26"/>
        <v>236</v>
      </c>
      <c r="K73" s="460">
        <f t="shared" si="26"/>
        <v>128</v>
      </c>
      <c r="L73" s="448">
        <f t="shared" si="26"/>
        <v>108</v>
      </c>
      <c r="M73" s="460">
        <f t="shared" si="26"/>
        <v>0</v>
      </c>
      <c r="N73" s="569">
        <f t="shared" si="26"/>
        <v>0</v>
      </c>
      <c r="O73" s="808"/>
      <c r="P73" s="570">
        <f t="shared" si="26"/>
        <v>0</v>
      </c>
      <c r="Q73" s="808"/>
      <c r="R73" s="760">
        <f t="shared" si="26"/>
        <v>0</v>
      </c>
      <c r="S73" s="808"/>
      <c r="T73" s="570">
        <f>SUM(T74:T75)</f>
        <v>236</v>
      </c>
      <c r="U73" s="570">
        <f>SUM(U74:U75)</f>
        <v>124</v>
      </c>
      <c r="V73" s="460">
        <f t="shared" si="26"/>
        <v>0</v>
      </c>
      <c r="W73" s="460"/>
      <c r="X73" s="571">
        <f t="shared" si="26"/>
        <v>0</v>
      </c>
      <c r="Y73" s="809"/>
      <c r="Z73" s="569">
        <f t="shared" si="26"/>
        <v>0</v>
      </c>
      <c r="AA73" s="460"/>
      <c r="AB73" s="570">
        <f t="shared" si="26"/>
        <v>0</v>
      </c>
      <c r="AC73" s="570">
        <f t="shared" si="26"/>
        <v>0</v>
      </c>
      <c r="AD73" s="450" t="s">
        <v>372</v>
      </c>
    </row>
    <row r="74" spans="2:30" ht="26.25" customHeight="1">
      <c r="B74" s="702" t="s">
        <v>373</v>
      </c>
      <c r="C74" s="451" t="s">
        <v>374</v>
      </c>
      <c r="D74" s="1110">
        <v>4</v>
      </c>
      <c r="E74" s="1110"/>
      <c r="F74" s="676"/>
      <c r="G74" s="563"/>
      <c r="H74" s="572">
        <f>I74+J74</f>
        <v>180</v>
      </c>
      <c r="I74" s="422">
        <v>62</v>
      </c>
      <c r="J74" s="419">
        <f>K74+L74+M74</f>
        <v>118</v>
      </c>
      <c r="K74" s="421">
        <v>64</v>
      </c>
      <c r="L74" s="419">
        <v>54</v>
      </c>
      <c r="M74" s="421"/>
      <c r="N74" s="509"/>
      <c r="O74" s="683"/>
      <c r="P74" s="563"/>
      <c r="Q74" s="683"/>
      <c r="R74" s="758"/>
      <c r="S74" s="683"/>
      <c r="T74" s="504">
        <v>118</v>
      </c>
      <c r="U74" s="690">
        <v>62</v>
      </c>
      <c r="V74" s="530"/>
      <c r="W74" s="530"/>
      <c r="X74" s="573"/>
      <c r="Y74" s="530"/>
      <c r="Z74" s="574"/>
      <c r="AA74" s="656"/>
      <c r="AB74" s="575"/>
      <c r="AC74" s="690"/>
      <c r="AD74" s="462"/>
    </row>
    <row r="75" spans="2:30" ht="27.75" customHeight="1">
      <c r="B75" s="704" t="s">
        <v>375</v>
      </c>
      <c r="C75" s="451" t="s">
        <v>376</v>
      </c>
      <c r="D75" s="1111"/>
      <c r="E75" s="1111"/>
      <c r="F75" s="677"/>
      <c r="G75" s="576"/>
      <c r="H75" s="577">
        <f>I75+J75</f>
        <v>180</v>
      </c>
      <c r="I75" s="428">
        <v>62</v>
      </c>
      <c r="J75" s="419">
        <f>K75+L75+M75</f>
        <v>118</v>
      </c>
      <c r="K75" s="427">
        <v>64</v>
      </c>
      <c r="L75" s="425">
        <v>54</v>
      </c>
      <c r="M75" s="427"/>
      <c r="N75" s="516"/>
      <c r="O75" s="680"/>
      <c r="P75" s="576"/>
      <c r="Q75" s="680"/>
      <c r="R75" s="761"/>
      <c r="S75" s="680"/>
      <c r="T75" s="510">
        <v>118</v>
      </c>
      <c r="U75" s="550">
        <v>62</v>
      </c>
      <c r="V75" s="519"/>
      <c r="W75" s="519"/>
      <c r="X75" s="520"/>
      <c r="Y75" s="519"/>
      <c r="Z75" s="521"/>
      <c r="AA75" s="482"/>
      <c r="AB75" s="517"/>
      <c r="AC75" s="690"/>
      <c r="AD75" s="462"/>
    </row>
    <row r="76" spans="2:30" ht="14.25" customHeight="1" thickBot="1">
      <c r="B76" s="705" t="s">
        <v>377</v>
      </c>
      <c r="C76" s="463" t="s">
        <v>378</v>
      </c>
      <c r="D76" s="464"/>
      <c r="E76" s="432">
        <v>4</v>
      </c>
      <c r="F76" s="678"/>
      <c r="G76" s="578">
        <v>144</v>
      </c>
      <c r="H76" s="579"/>
      <c r="I76" s="465"/>
      <c r="J76" s="464"/>
      <c r="K76" s="466"/>
      <c r="L76" s="464"/>
      <c r="M76" s="482"/>
      <c r="N76" s="580"/>
      <c r="O76" s="678"/>
      <c r="P76" s="619"/>
      <c r="Q76" s="678"/>
      <c r="R76" s="762"/>
      <c r="S76" s="681"/>
      <c r="T76" s="578">
        <v>144</v>
      </c>
      <c r="U76" s="681"/>
      <c r="V76" s="581"/>
      <c r="W76" s="581"/>
      <c r="X76" s="582"/>
      <c r="Y76" s="581"/>
      <c r="Z76" s="580"/>
      <c r="AA76" s="810"/>
      <c r="AB76" s="583"/>
      <c r="AC76" s="690"/>
      <c r="AD76" s="462"/>
    </row>
    <row r="77" spans="2:30" ht="27" customHeight="1" thickBot="1">
      <c r="B77" s="1120" t="s">
        <v>379</v>
      </c>
      <c r="C77" s="1121"/>
      <c r="D77" s="415">
        <f>D8+D27+D32+D36</f>
        <v>25</v>
      </c>
      <c r="E77" s="415">
        <f>E8+E27+E32+E36</f>
        <v>39</v>
      </c>
      <c r="F77" s="679">
        <f>F8+F27+F32+F36</f>
        <v>3</v>
      </c>
      <c r="G77" s="684">
        <f>G54</f>
        <v>1008</v>
      </c>
      <c r="H77" s="449">
        <f>SUM(H8+H27+H32+H36)</f>
        <v>6472</v>
      </c>
      <c r="I77" s="449">
        <f>SUM(I8+I27+I32+I36)</f>
        <v>2152</v>
      </c>
      <c r="J77" s="415">
        <f>SUM(J8+J27+J32+J36)</f>
        <v>4320</v>
      </c>
      <c r="K77" s="417">
        <f>K8+K27+K32+K36</f>
        <v>2584</v>
      </c>
      <c r="L77" s="418">
        <f>L8+L27+L32+L36</f>
        <v>1672</v>
      </c>
      <c r="M77" s="767">
        <f>SUM(M8+M27+M32+M36)</f>
        <v>64</v>
      </c>
      <c r="N77" s="588">
        <f>SUM(N8+N27+N32+N36)</f>
        <v>612</v>
      </c>
      <c r="O77" s="588">
        <f>SUM(O8+O27+O32+O36)</f>
        <v>306</v>
      </c>
      <c r="P77" s="588">
        <f>SUM(P8+P27+P32+P36)</f>
        <v>792</v>
      </c>
      <c r="Q77" s="588">
        <f>SUM(Q8+Q27+Q32+Q36)</f>
        <v>396</v>
      </c>
      <c r="R77" s="868">
        <f aca="true" t="shared" si="27" ref="R77:AC77">SUM(R8+R27+R32+R36)</f>
        <v>576</v>
      </c>
      <c r="S77" s="868">
        <f>SUM(S8+S27+S32+S36)</f>
        <v>288</v>
      </c>
      <c r="T77" s="588">
        <f t="shared" si="27"/>
        <v>720</v>
      </c>
      <c r="U77" s="588">
        <f t="shared" si="27"/>
        <v>360</v>
      </c>
      <c r="V77" s="588">
        <f t="shared" si="27"/>
        <v>468</v>
      </c>
      <c r="W77" s="588">
        <f>SUM(W8+W27+W32+W36)</f>
        <v>234</v>
      </c>
      <c r="X77" s="588">
        <f t="shared" si="27"/>
        <v>576</v>
      </c>
      <c r="Y77" s="588">
        <f t="shared" si="27"/>
        <v>288</v>
      </c>
      <c r="Z77" s="588">
        <f t="shared" si="27"/>
        <v>342</v>
      </c>
      <c r="AA77" s="588">
        <f>SUM(AA8+AA27+AA32+AA36)</f>
        <v>171</v>
      </c>
      <c r="AB77" s="588">
        <f t="shared" si="27"/>
        <v>234</v>
      </c>
      <c r="AC77" s="588">
        <f t="shared" si="27"/>
        <v>117</v>
      </c>
      <c r="AD77" s="462"/>
    </row>
    <row r="78" spans="2:30" ht="27" customHeight="1" thickBot="1">
      <c r="B78" s="1120" t="s">
        <v>380</v>
      </c>
      <c r="C78" s="1121"/>
      <c r="D78" s="415"/>
      <c r="E78" s="443"/>
      <c r="F78" s="675"/>
      <c r="G78" s="685"/>
      <c r="H78" s="448">
        <f aca="true" t="shared" si="28" ref="H78:AC78">SUM(H27+H32+H36)</f>
        <v>4366</v>
      </c>
      <c r="I78" s="449">
        <f t="shared" si="28"/>
        <v>1450</v>
      </c>
      <c r="J78" s="448">
        <f t="shared" si="28"/>
        <v>2916</v>
      </c>
      <c r="K78" s="460">
        <f>SUM(K27+K32+K36)</f>
        <v>1608</v>
      </c>
      <c r="L78" s="449">
        <f>SUM(L27+L32+L36)</f>
        <v>1244</v>
      </c>
      <c r="M78" s="871">
        <f t="shared" si="28"/>
        <v>64</v>
      </c>
      <c r="N78" s="871">
        <f t="shared" si="28"/>
        <v>0</v>
      </c>
      <c r="O78" s="871">
        <f t="shared" si="28"/>
        <v>0</v>
      </c>
      <c r="P78" s="871">
        <f t="shared" si="28"/>
        <v>0</v>
      </c>
      <c r="Q78" s="871">
        <f t="shared" si="28"/>
        <v>0</v>
      </c>
      <c r="R78" s="871">
        <f t="shared" si="28"/>
        <v>576</v>
      </c>
      <c r="S78" s="871">
        <f t="shared" si="28"/>
        <v>288</v>
      </c>
      <c r="T78" s="871">
        <f t="shared" si="28"/>
        <v>720</v>
      </c>
      <c r="U78" s="871">
        <f t="shared" si="28"/>
        <v>360</v>
      </c>
      <c r="V78" s="871">
        <f t="shared" si="28"/>
        <v>468</v>
      </c>
      <c r="W78" s="871">
        <f t="shared" si="28"/>
        <v>234</v>
      </c>
      <c r="X78" s="871">
        <f t="shared" si="28"/>
        <v>576</v>
      </c>
      <c r="Y78" s="871">
        <f t="shared" si="28"/>
        <v>288</v>
      </c>
      <c r="Z78" s="871">
        <f t="shared" si="28"/>
        <v>342</v>
      </c>
      <c r="AA78" s="871">
        <f t="shared" si="28"/>
        <v>171</v>
      </c>
      <c r="AB78" s="871">
        <f t="shared" si="28"/>
        <v>234</v>
      </c>
      <c r="AC78" s="871">
        <f t="shared" si="28"/>
        <v>117</v>
      </c>
      <c r="AD78" s="462"/>
    </row>
    <row r="79" spans="2:30" ht="21.75" customHeight="1">
      <c r="B79" s="1113" t="s">
        <v>381</v>
      </c>
      <c r="C79" s="1114"/>
      <c r="D79" s="458"/>
      <c r="E79" s="461"/>
      <c r="F79" s="676"/>
      <c r="G79" s="686">
        <f>SUM(T79:AB79)</f>
        <v>1008</v>
      </c>
      <c r="H79" s="584"/>
      <c r="I79" s="467"/>
      <c r="J79" s="458"/>
      <c r="K79" s="423"/>
      <c r="L79" s="458"/>
      <c r="M79" s="423"/>
      <c r="N79" s="620"/>
      <c r="O79" s="676"/>
      <c r="P79" s="621"/>
      <c r="Q79" s="676"/>
      <c r="R79" s="758"/>
      <c r="S79" s="683"/>
      <c r="T79" s="563">
        <f>T76</f>
        <v>144</v>
      </c>
      <c r="U79" s="683"/>
      <c r="V79" s="507">
        <f>V57+V63+V60</f>
        <v>108</v>
      </c>
      <c r="W79" s="423"/>
      <c r="X79" s="597">
        <f>X60+X63+X57</f>
        <v>252</v>
      </c>
      <c r="Y79" s="423"/>
      <c r="Z79" s="509">
        <f>Z69</f>
        <v>234</v>
      </c>
      <c r="AA79" s="423"/>
      <c r="AB79" s="597">
        <f>SUM(AB63+AB66+AB69+AB72)</f>
        <v>270</v>
      </c>
      <c r="AC79" s="629"/>
      <c r="AD79" s="462"/>
    </row>
    <row r="80" spans="2:30" ht="15" customHeight="1">
      <c r="B80" s="1116" t="s">
        <v>382</v>
      </c>
      <c r="C80" s="1117"/>
      <c r="D80" s="468"/>
      <c r="E80" s="468"/>
      <c r="F80" s="680"/>
      <c r="G80" s="686">
        <f>SUM(T80:AB80)</f>
        <v>144</v>
      </c>
      <c r="H80" s="585"/>
      <c r="I80" s="469"/>
      <c r="J80" s="468"/>
      <c r="K80" s="429"/>
      <c r="L80" s="468"/>
      <c r="M80" s="429"/>
      <c r="N80" s="516"/>
      <c r="O80" s="680"/>
      <c r="P80" s="576"/>
      <c r="Q80" s="680"/>
      <c r="R80" s="763"/>
      <c r="S80" s="811"/>
      <c r="T80" s="576">
        <v>144</v>
      </c>
      <c r="U80" s="680"/>
      <c r="V80" s="586"/>
      <c r="W80" s="586"/>
      <c r="X80" s="587"/>
      <c r="Y80" s="586"/>
      <c r="Z80" s="516"/>
      <c r="AA80" s="429"/>
      <c r="AB80" s="765"/>
      <c r="AC80" s="524"/>
      <c r="AD80" s="462"/>
    </row>
    <row r="81" spans="2:30" ht="15" customHeight="1" thickBot="1">
      <c r="B81" s="1118" t="s">
        <v>383</v>
      </c>
      <c r="C81" s="1119"/>
      <c r="D81" s="464"/>
      <c r="E81" s="464"/>
      <c r="F81" s="681"/>
      <c r="G81" s="687">
        <f>SUM(T81:AB81)</f>
        <v>864</v>
      </c>
      <c r="H81" s="464"/>
      <c r="I81" s="465"/>
      <c r="J81" s="464"/>
      <c r="K81" s="466"/>
      <c r="L81" s="470"/>
      <c r="M81" s="466"/>
      <c r="N81" s="529"/>
      <c r="O81" s="681"/>
      <c r="P81" s="578"/>
      <c r="Q81" s="681"/>
      <c r="R81" s="753"/>
      <c r="S81" s="812"/>
      <c r="T81" s="578"/>
      <c r="U81" s="681"/>
      <c r="V81" s="497">
        <v>108</v>
      </c>
      <c r="W81" s="497"/>
      <c r="X81" s="528">
        <v>252</v>
      </c>
      <c r="Y81" s="497"/>
      <c r="Z81" s="598">
        <v>234</v>
      </c>
      <c r="AA81" s="813"/>
      <c r="AB81" s="766">
        <v>270</v>
      </c>
      <c r="AC81" s="814"/>
      <c r="AD81" s="462"/>
    </row>
    <row r="82" spans="2:30" ht="27" customHeight="1" thickBot="1">
      <c r="B82" s="706" t="s">
        <v>384</v>
      </c>
      <c r="C82" s="1093" t="s">
        <v>385</v>
      </c>
      <c r="D82" s="1094"/>
      <c r="E82" s="1094"/>
      <c r="F82" s="1094"/>
      <c r="G82" s="1094"/>
      <c r="H82" s="1094"/>
      <c r="I82" s="1094"/>
      <c r="J82" s="1094"/>
      <c r="K82" s="1094"/>
      <c r="L82" s="1094"/>
      <c r="M82" s="1094"/>
      <c r="N82" s="1094"/>
      <c r="O82" s="1094"/>
      <c r="P82" s="1094"/>
      <c r="Q82" s="1094"/>
      <c r="R82" s="1094"/>
      <c r="S82" s="1094"/>
      <c r="T82" s="1094"/>
      <c r="U82" s="1094"/>
      <c r="V82" s="1094"/>
      <c r="W82" s="1094"/>
      <c r="X82" s="1094"/>
      <c r="Y82" s="1094"/>
      <c r="Z82" s="1115"/>
      <c r="AA82" s="433"/>
      <c r="AB82" s="532" t="s">
        <v>386</v>
      </c>
      <c r="AC82" s="672"/>
      <c r="AD82" s="471"/>
    </row>
    <row r="83" spans="2:29" ht="22.5" customHeight="1" thickBot="1">
      <c r="B83" s="707" t="s">
        <v>387</v>
      </c>
      <c r="C83" s="1093" t="s">
        <v>388</v>
      </c>
      <c r="D83" s="1094"/>
      <c r="E83" s="1094"/>
      <c r="F83" s="1094"/>
      <c r="G83" s="1094"/>
      <c r="H83" s="1094"/>
      <c r="I83" s="1094"/>
      <c r="J83" s="1094"/>
      <c r="K83" s="1094"/>
      <c r="L83" s="1094"/>
      <c r="M83" s="1094"/>
      <c r="N83" s="1094"/>
      <c r="O83" s="1094"/>
      <c r="P83" s="1094"/>
      <c r="Q83" s="1094"/>
      <c r="R83" s="1094"/>
      <c r="S83" s="1094"/>
      <c r="T83" s="1094"/>
      <c r="U83" s="1094"/>
      <c r="V83" s="1094"/>
      <c r="W83" s="1094"/>
      <c r="X83" s="1094"/>
      <c r="Y83" s="1094"/>
      <c r="Z83" s="1094"/>
      <c r="AA83" s="433"/>
      <c r="AB83" s="532" t="s">
        <v>389</v>
      </c>
      <c r="AC83" s="672"/>
    </row>
    <row r="84" spans="1:29" ht="21" customHeight="1">
      <c r="A84" s="788"/>
      <c r="B84" s="1133" t="s">
        <v>504</v>
      </c>
      <c r="C84" s="1134"/>
      <c r="D84" s="1131" t="s">
        <v>448</v>
      </c>
      <c r="E84" s="1132"/>
      <c r="F84" s="1132"/>
      <c r="G84" s="1132"/>
      <c r="H84" s="1132"/>
      <c r="I84" s="1132"/>
      <c r="J84" s="1132"/>
      <c r="K84" s="1132"/>
      <c r="L84" s="1132"/>
      <c r="M84" s="1091"/>
      <c r="N84" s="1101">
        <v>54</v>
      </c>
      <c r="O84" s="483"/>
      <c r="P84" s="1103">
        <v>54</v>
      </c>
      <c r="Q84" s="483"/>
      <c r="R84" s="1101">
        <v>54</v>
      </c>
      <c r="S84" s="530"/>
      <c r="T84" s="1108">
        <v>54</v>
      </c>
      <c r="U84" s="530"/>
      <c r="V84" s="1101">
        <v>54</v>
      </c>
      <c r="W84" s="656"/>
      <c r="X84" s="1091">
        <v>54</v>
      </c>
      <c r="Y84" s="483"/>
      <c r="Z84" s="1101">
        <v>54</v>
      </c>
      <c r="AA84" s="483"/>
      <c r="AB84" s="1091">
        <v>54</v>
      </c>
      <c r="AC84" s="672"/>
    </row>
    <row r="85" spans="1:29" ht="12" customHeight="1" thickBot="1">
      <c r="A85" s="788"/>
      <c r="B85" s="1135"/>
      <c r="C85" s="1136"/>
      <c r="D85" s="1196"/>
      <c r="E85" s="1196"/>
      <c r="F85" s="491"/>
      <c r="G85" s="492" t="s">
        <v>456</v>
      </c>
      <c r="H85" s="492"/>
      <c r="I85" s="1196"/>
      <c r="J85" s="1196"/>
      <c r="K85" s="1196"/>
      <c r="L85" s="1196"/>
      <c r="M85" s="1197"/>
      <c r="N85" s="1102"/>
      <c r="O85" s="1196"/>
      <c r="P85" s="1104"/>
      <c r="Q85" s="1196"/>
      <c r="R85" s="1102"/>
      <c r="S85" s="1196"/>
      <c r="T85" s="1109"/>
      <c r="U85" s="1196"/>
      <c r="V85" s="1102"/>
      <c r="W85" s="1196"/>
      <c r="X85" s="1092"/>
      <c r="Y85" s="1196"/>
      <c r="Z85" s="1102"/>
      <c r="AA85" s="1196"/>
      <c r="AB85" s="1092"/>
      <c r="AC85" s="788"/>
    </row>
    <row r="86" spans="1:29" ht="12.75">
      <c r="A86" s="788"/>
      <c r="B86" s="1135"/>
      <c r="C86" s="1136"/>
      <c r="D86" s="1122"/>
      <c r="E86" s="472" t="s">
        <v>390</v>
      </c>
      <c r="F86" s="473"/>
      <c r="G86" s="473"/>
      <c r="H86" s="473"/>
      <c r="I86" s="473"/>
      <c r="J86" s="473"/>
      <c r="K86" s="473"/>
      <c r="L86" s="473"/>
      <c r="M86" s="977"/>
      <c r="N86" s="589"/>
      <c r="O86" s="815"/>
      <c r="P86" s="590"/>
      <c r="Q86" s="815"/>
      <c r="R86" s="589"/>
      <c r="S86" s="815"/>
      <c r="T86" s="590">
        <v>144</v>
      </c>
      <c r="U86" s="815"/>
      <c r="V86" s="589"/>
      <c r="W86" s="816"/>
      <c r="X86" s="591"/>
      <c r="Y86" s="816"/>
      <c r="Z86" s="589"/>
      <c r="AA86" s="815"/>
      <c r="AB86" s="590"/>
      <c r="AC86" s="817"/>
    </row>
    <row r="87" spans="1:29" ht="12.75" customHeight="1">
      <c r="A87" s="788"/>
      <c r="B87" s="1135"/>
      <c r="C87" s="1136"/>
      <c r="D87" s="1123"/>
      <c r="E87" s="472" t="s">
        <v>391</v>
      </c>
      <c r="F87" s="473"/>
      <c r="G87" s="473"/>
      <c r="H87" s="473"/>
      <c r="I87" s="473"/>
      <c r="J87" s="473"/>
      <c r="K87" s="473"/>
      <c r="L87" s="473"/>
      <c r="M87" s="977"/>
      <c r="N87" s="589"/>
      <c r="O87" s="815"/>
      <c r="P87" s="590"/>
      <c r="Q87" s="815"/>
      <c r="R87" s="589"/>
      <c r="S87" s="815"/>
      <c r="T87" s="590"/>
      <c r="U87" s="815"/>
      <c r="V87" s="589"/>
      <c r="W87" s="816"/>
      <c r="X87" s="591"/>
      <c r="Y87" s="816"/>
      <c r="Z87" s="589">
        <v>234</v>
      </c>
      <c r="AA87" s="815"/>
      <c r="AB87" s="590">
        <v>270</v>
      </c>
      <c r="AC87" s="817"/>
    </row>
    <row r="88" spans="1:29" ht="12.75">
      <c r="A88" s="788"/>
      <c r="B88" s="1135"/>
      <c r="C88" s="1136"/>
      <c r="D88" s="1123"/>
      <c r="E88" s="472" t="s">
        <v>392</v>
      </c>
      <c r="F88" s="473"/>
      <c r="G88" s="473"/>
      <c r="H88" s="473"/>
      <c r="I88" s="473"/>
      <c r="J88" s="473"/>
      <c r="K88" s="473"/>
      <c r="L88" s="473"/>
      <c r="M88" s="977"/>
      <c r="N88" s="589"/>
      <c r="O88" s="815"/>
      <c r="P88" s="590"/>
      <c r="Q88" s="815"/>
      <c r="R88" s="589"/>
      <c r="S88" s="815"/>
      <c r="T88" s="590"/>
      <c r="U88" s="815"/>
      <c r="V88" s="589"/>
      <c r="W88" s="816"/>
      <c r="X88" s="591"/>
      <c r="Y88" s="816"/>
      <c r="Z88" s="589"/>
      <c r="AA88" s="815"/>
      <c r="AB88" s="590">
        <v>144</v>
      </c>
      <c r="AC88" s="817"/>
    </row>
    <row r="89" spans="1:29" ht="12.75">
      <c r="A89" s="788"/>
      <c r="B89" s="966" t="s">
        <v>499</v>
      </c>
      <c r="C89" s="967"/>
      <c r="D89" s="1123"/>
      <c r="E89" s="472" t="s">
        <v>393</v>
      </c>
      <c r="F89" s="473"/>
      <c r="G89" s="473"/>
      <c r="H89" s="473"/>
      <c r="I89" s="473"/>
      <c r="J89" s="473"/>
      <c r="K89" s="473"/>
      <c r="L89" s="473"/>
      <c r="M89" s="977"/>
      <c r="N89" s="589"/>
      <c r="O89" s="815"/>
      <c r="P89" s="590">
        <v>5</v>
      </c>
      <c r="Q89" s="815"/>
      <c r="R89" s="589">
        <v>2</v>
      </c>
      <c r="S89" s="815"/>
      <c r="T89" s="590">
        <v>4</v>
      </c>
      <c r="U89" s="815"/>
      <c r="V89" s="589">
        <v>3</v>
      </c>
      <c r="W89" s="816"/>
      <c r="X89" s="591">
        <v>2</v>
      </c>
      <c r="Y89" s="816"/>
      <c r="Z89" s="589">
        <v>1</v>
      </c>
      <c r="AA89" s="815"/>
      <c r="AB89" s="590">
        <v>2</v>
      </c>
      <c r="AC89" s="817"/>
    </row>
    <row r="90" spans="1:29" ht="12.75">
      <c r="A90" s="788"/>
      <c r="B90" s="968" t="s">
        <v>500</v>
      </c>
      <c r="C90" s="969"/>
      <c r="D90" s="1123"/>
      <c r="E90" s="472" t="s">
        <v>394</v>
      </c>
      <c r="F90" s="473"/>
      <c r="G90" s="473"/>
      <c r="H90" s="473"/>
      <c r="I90" s="473"/>
      <c r="J90" s="473"/>
      <c r="K90" s="473"/>
      <c r="L90" s="473"/>
      <c r="M90" s="977"/>
      <c r="N90" s="516"/>
      <c r="O90" s="429"/>
      <c r="P90" s="513"/>
      <c r="Q90" s="429"/>
      <c r="R90" s="516"/>
      <c r="S90" s="429"/>
      <c r="T90" s="513">
        <v>1</v>
      </c>
      <c r="U90" s="429"/>
      <c r="V90" s="516">
        <v>1</v>
      </c>
      <c r="W90" s="514"/>
      <c r="X90" s="515">
        <v>2</v>
      </c>
      <c r="Y90" s="514"/>
      <c r="Z90" s="516">
        <v>1</v>
      </c>
      <c r="AA90" s="429"/>
      <c r="AB90" s="513">
        <v>2</v>
      </c>
      <c r="AC90" s="672"/>
    </row>
    <row r="91" spans="1:29" ht="24" customHeight="1">
      <c r="A91" s="788"/>
      <c r="B91" s="970" t="s">
        <v>505</v>
      </c>
      <c r="C91" s="971"/>
      <c r="D91" s="1123"/>
      <c r="E91" s="1128" t="s">
        <v>457</v>
      </c>
      <c r="F91" s="1129"/>
      <c r="G91" s="1129"/>
      <c r="H91" s="1129"/>
      <c r="I91" s="1129"/>
      <c r="J91" s="1129"/>
      <c r="K91" s="1129"/>
      <c r="L91" s="1129"/>
      <c r="M91" s="1130"/>
      <c r="N91" s="516">
        <v>3</v>
      </c>
      <c r="O91" s="429"/>
      <c r="P91" s="590">
        <v>6</v>
      </c>
      <c r="Q91" s="815"/>
      <c r="R91" s="589">
        <v>5</v>
      </c>
      <c r="S91" s="815"/>
      <c r="T91" s="590">
        <v>4</v>
      </c>
      <c r="U91" s="815"/>
      <c r="V91" s="589">
        <v>2</v>
      </c>
      <c r="W91" s="816"/>
      <c r="X91" s="591">
        <v>3</v>
      </c>
      <c r="Y91" s="816"/>
      <c r="Z91" s="589">
        <v>1</v>
      </c>
      <c r="AA91" s="815"/>
      <c r="AB91" s="590"/>
      <c r="AC91" s="817"/>
    </row>
    <row r="92" spans="1:29" ht="12.75">
      <c r="A92" s="788"/>
      <c r="B92" s="972" t="s">
        <v>501</v>
      </c>
      <c r="C92" s="967"/>
      <c r="D92" s="1123"/>
      <c r="E92" s="474" t="s">
        <v>422</v>
      </c>
      <c r="F92" s="1198"/>
      <c r="G92" s="1198"/>
      <c r="H92" s="1198"/>
      <c r="I92" s="1198"/>
      <c r="J92" s="1198"/>
      <c r="K92" s="1198"/>
      <c r="L92" s="1198"/>
      <c r="M92" s="1199"/>
      <c r="N92" s="516"/>
      <c r="O92" s="429"/>
      <c r="P92" s="590"/>
      <c r="Q92" s="815"/>
      <c r="R92" s="589"/>
      <c r="S92" s="815"/>
      <c r="T92" s="590">
        <v>1</v>
      </c>
      <c r="U92" s="815"/>
      <c r="V92" s="589">
        <v>1</v>
      </c>
      <c r="W92" s="816"/>
      <c r="X92" s="591">
        <v>2</v>
      </c>
      <c r="Y92" s="816"/>
      <c r="Z92" s="589">
        <v>1</v>
      </c>
      <c r="AA92" s="815"/>
      <c r="AB92" s="590">
        <v>2</v>
      </c>
      <c r="AC92" s="817"/>
    </row>
    <row r="93" spans="1:29" ht="12.75">
      <c r="A93" s="788"/>
      <c r="B93" s="1137" t="s">
        <v>506</v>
      </c>
      <c r="C93" s="1138"/>
      <c r="D93" s="1123"/>
      <c r="E93" s="472" t="s">
        <v>395</v>
      </c>
      <c r="F93" s="1200"/>
      <c r="G93" s="1200"/>
      <c r="H93" s="1200"/>
      <c r="I93" s="1200"/>
      <c r="J93" s="1200"/>
      <c r="K93" s="1200"/>
      <c r="L93" s="1200"/>
      <c r="M93" s="1201"/>
      <c r="N93" s="589"/>
      <c r="O93" s="815"/>
      <c r="P93" s="590"/>
      <c r="Q93" s="815"/>
      <c r="R93" s="589"/>
      <c r="S93" s="815"/>
      <c r="T93" s="590"/>
      <c r="U93" s="815"/>
      <c r="V93" s="589">
        <v>1</v>
      </c>
      <c r="W93" s="816"/>
      <c r="X93" s="591">
        <v>2</v>
      </c>
      <c r="Y93" s="816"/>
      <c r="Z93" s="589"/>
      <c r="AA93" s="815"/>
      <c r="AB93" s="590"/>
      <c r="AC93" s="817"/>
    </row>
    <row r="94" spans="2:29" ht="12.75" customHeight="1">
      <c r="B94" s="1141" t="s">
        <v>502</v>
      </c>
      <c r="C94" s="1142"/>
      <c r="D94" s="1123"/>
      <c r="E94" s="472"/>
      <c r="F94" s="1200"/>
      <c r="G94" s="1200"/>
      <c r="H94" s="1200"/>
      <c r="I94" s="1200"/>
      <c r="J94" s="1200"/>
      <c r="K94" s="1200"/>
      <c r="L94" s="1200"/>
      <c r="M94" s="1201"/>
      <c r="N94" s="589"/>
      <c r="O94" s="815"/>
      <c r="P94" s="590"/>
      <c r="Q94" s="815"/>
      <c r="R94" s="589"/>
      <c r="S94" s="815"/>
      <c r="T94" s="590"/>
      <c r="U94" s="815"/>
      <c r="V94" s="589"/>
      <c r="W94" s="816"/>
      <c r="X94" s="591"/>
      <c r="Y94" s="816"/>
      <c r="Z94" s="589"/>
      <c r="AA94" s="815"/>
      <c r="AB94" s="590"/>
      <c r="AC94" s="817"/>
    </row>
    <row r="95" spans="2:29" ht="13.5" customHeight="1" thickBot="1">
      <c r="B95" s="1139" t="s">
        <v>503</v>
      </c>
      <c r="C95" s="1140"/>
      <c r="D95" s="1124"/>
      <c r="E95" s="1125"/>
      <c r="F95" s="1126"/>
      <c r="G95" s="1126"/>
      <c r="H95" s="1126"/>
      <c r="I95" s="1126"/>
      <c r="J95" s="1126"/>
      <c r="K95" s="1126"/>
      <c r="L95" s="1126"/>
      <c r="M95" s="1127"/>
      <c r="N95" s="973"/>
      <c r="O95" s="974"/>
      <c r="P95" s="975"/>
      <c r="Q95" s="974"/>
      <c r="R95" s="973"/>
      <c r="S95" s="974"/>
      <c r="T95" s="975"/>
      <c r="U95" s="974"/>
      <c r="V95" s="973"/>
      <c r="W95" s="976"/>
      <c r="X95" s="708"/>
      <c r="Y95" s="976"/>
      <c r="Z95" s="973"/>
      <c r="AA95" s="974"/>
      <c r="AB95" s="975"/>
      <c r="AC95" s="817"/>
    </row>
    <row r="97" spans="2:29" ht="15">
      <c r="B97" s="475"/>
      <c r="C97" s="475"/>
      <c r="D97" s="475"/>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5"/>
      <c r="AC97" s="475"/>
    </row>
    <row r="98" spans="2:29" ht="15">
      <c r="B98" s="475"/>
      <c r="C98" s="475"/>
      <c r="D98" s="475"/>
      <c r="E98" s="475"/>
      <c r="F98" s="475"/>
      <c r="G98" s="475"/>
      <c r="H98" s="475"/>
      <c r="I98" s="475"/>
      <c r="J98" s="475"/>
      <c r="K98" s="475"/>
      <c r="L98" s="475"/>
      <c r="M98" s="475"/>
      <c r="N98" s="475"/>
      <c r="O98" s="475"/>
      <c r="P98" s="475"/>
      <c r="Q98" s="475"/>
      <c r="R98" s="475"/>
      <c r="S98" s="475"/>
      <c r="T98" s="475"/>
      <c r="U98" s="475"/>
      <c r="V98" s="475"/>
      <c r="W98" s="475"/>
      <c r="X98" s="475"/>
      <c r="Y98" s="475"/>
      <c r="Z98" s="475"/>
      <c r="AA98" s="475"/>
      <c r="AB98" s="475"/>
      <c r="AC98" s="475"/>
    </row>
    <row r="99" spans="2:29" ht="15">
      <c r="B99" s="475"/>
      <c r="C99" s="475"/>
      <c r="D99" s="475"/>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row>
    <row r="100" spans="2:29" ht="15">
      <c r="B100" s="475"/>
      <c r="C100" s="475"/>
      <c r="D100" s="475"/>
      <c r="E100" s="475"/>
      <c r="F100" s="475"/>
      <c r="G100" s="475"/>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row>
    <row r="101" spans="2:29" ht="15">
      <c r="B101" s="475" t="s">
        <v>396</v>
      </c>
      <c r="C101" s="475"/>
      <c r="D101" s="475"/>
      <c r="E101" s="475"/>
      <c r="F101" s="4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row>
    <row r="102" spans="2:29" ht="15">
      <c r="B102" s="475"/>
      <c r="C102" s="475"/>
      <c r="D102" s="475"/>
      <c r="E102" s="475"/>
      <c r="F102" s="475"/>
      <c r="G102" s="475"/>
      <c r="H102" s="475"/>
      <c r="I102" s="475"/>
      <c r="J102" s="475"/>
      <c r="K102" s="475"/>
      <c r="L102" s="475"/>
      <c r="M102" s="475"/>
      <c r="N102" s="475"/>
      <c r="O102" s="475"/>
      <c r="P102" s="475"/>
      <c r="Q102" s="475"/>
      <c r="R102" s="475"/>
      <c r="S102" s="475"/>
      <c r="T102" s="475"/>
      <c r="U102" s="475"/>
      <c r="V102" s="475"/>
      <c r="W102" s="475"/>
      <c r="X102" s="475"/>
      <c r="Y102" s="475"/>
      <c r="Z102" s="475"/>
      <c r="AA102" s="475"/>
      <c r="AB102" s="475"/>
      <c r="AC102" s="475"/>
    </row>
    <row r="103" spans="1:31" ht="15">
      <c r="A103" s="471"/>
      <c r="B103" s="476"/>
      <c r="C103" s="476"/>
      <c r="D103" s="476"/>
      <c r="E103" s="476"/>
      <c r="F103" s="476"/>
      <c r="G103" s="476"/>
      <c r="H103" s="476"/>
      <c r="I103" s="476"/>
      <c r="J103" s="476"/>
      <c r="K103" s="476"/>
      <c r="L103" s="476"/>
      <c r="M103" s="476"/>
      <c r="N103" s="476"/>
      <c r="O103" s="476"/>
      <c r="P103" s="476"/>
      <c r="Q103" s="476"/>
      <c r="R103" s="476"/>
      <c r="S103" s="476"/>
      <c r="T103" s="476"/>
      <c r="U103" s="476"/>
      <c r="V103" s="476"/>
      <c r="W103" s="476"/>
      <c r="X103" s="476"/>
      <c r="Y103" s="476"/>
      <c r="Z103" s="476"/>
      <c r="AA103" s="476"/>
      <c r="AB103" s="476"/>
      <c r="AC103" s="476"/>
      <c r="AD103" s="471"/>
      <c r="AE103" s="471"/>
    </row>
    <row r="104" spans="1:31" ht="15">
      <c r="A104" s="471"/>
      <c r="B104" s="476"/>
      <c r="C104" s="476"/>
      <c r="D104" s="476"/>
      <c r="E104" s="476"/>
      <c r="F104" s="476"/>
      <c r="G104" s="476"/>
      <c r="H104" s="476"/>
      <c r="I104" s="476"/>
      <c r="J104" s="476"/>
      <c r="K104" s="476"/>
      <c r="L104" s="476"/>
      <c r="M104" s="476"/>
      <c r="N104" s="476"/>
      <c r="O104" s="476"/>
      <c r="P104" s="476"/>
      <c r="Q104" s="476"/>
      <c r="R104" s="476"/>
      <c r="S104" s="476"/>
      <c r="T104" s="476"/>
      <c r="U104" s="476"/>
      <c r="V104" s="476"/>
      <c r="W104" s="476"/>
      <c r="X104" s="476"/>
      <c r="Y104" s="476"/>
      <c r="Z104" s="476"/>
      <c r="AA104" s="476"/>
      <c r="AB104" s="476"/>
      <c r="AC104" s="476"/>
      <c r="AD104" s="471"/>
      <c r="AE104" s="471"/>
    </row>
  </sheetData>
  <sheetProtection selectLockedCells="1" selectUnlockedCells="1"/>
  <mergeCells count="65">
    <mergeCell ref="C1:AB1"/>
    <mergeCell ref="Z3:AC3"/>
    <mergeCell ref="Z4:AA4"/>
    <mergeCell ref="G2:M2"/>
    <mergeCell ref="V3:Y3"/>
    <mergeCell ref="B2:B6"/>
    <mergeCell ref="C2:C6"/>
    <mergeCell ref="J4:J6"/>
    <mergeCell ref="T5:U5"/>
    <mergeCell ref="R3:U3"/>
    <mergeCell ref="N3:Q3"/>
    <mergeCell ref="P4:Q4"/>
    <mergeCell ref="H3:H6"/>
    <mergeCell ref="D2:F2"/>
    <mergeCell ref="G3:G6"/>
    <mergeCell ref="AD2:AD6"/>
    <mergeCell ref="D3:D6"/>
    <mergeCell ref="E3:E6"/>
    <mergeCell ref="F3:F6"/>
    <mergeCell ref="R5:S5"/>
    <mergeCell ref="N2:AC2"/>
    <mergeCell ref="P5:Q5"/>
    <mergeCell ref="L5:L6"/>
    <mergeCell ref="M5:M6"/>
    <mergeCell ref="AB4:AC4"/>
    <mergeCell ref="I3:I6"/>
    <mergeCell ref="X4:Y4"/>
    <mergeCell ref="V5:W5"/>
    <mergeCell ref="X5:Y5"/>
    <mergeCell ref="N5:O5"/>
    <mergeCell ref="D86:D95"/>
    <mergeCell ref="E95:M95"/>
    <mergeCell ref="E91:M91"/>
    <mergeCell ref="D84:M84"/>
    <mergeCell ref="B84:C88"/>
    <mergeCell ref="B93:C93"/>
    <mergeCell ref="B95:C95"/>
    <mergeCell ref="B94:C94"/>
    <mergeCell ref="N4:O4"/>
    <mergeCell ref="V4:W4"/>
    <mergeCell ref="D74:D75"/>
    <mergeCell ref="D38:D39"/>
    <mergeCell ref="B79:C79"/>
    <mergeCell ref="C82:Z82"/>
    <mergeCell ref="B80:C80"/>
    <mergeCell ref="B81:C81"/>
    <mergeCell ref="B78:C78"/>
    <mergeCell ref="B77:C77"/>
    <mergeCell ref="R84:R85"/>
    <mergeCell ref="T84:T85"/>
    <mergeCell ref="V84:V85"/>
    <mergeCell ref="E74:E75"/>
    <mergeCell ref="C83:Z83"/>
    <mergeCell ref="X84:X85"/>
    <mergeCell ref="Z84:Z85"/>
    <mergeCell ref="AB84:AB85"/>
    <mergeCell ref="J3:M3"/>
    <mergeCell ref="K4:M4"/>
    <mergeCell ref="K5:K6"/>
    <mergeCell ref="Z5:AA5"/>
    <mergeCell ref="AB5:AC5"/>
    <mergeCell ref="N84:N85"/>
    <mergeCell ref="P84:P85"/>
    <mergeCell ref="R4:S4"/>
    <mergeCell ref="T4:U4"/>
  </mergeCells>
  <printOptions/>
  <pageMargins left="0.3701388888888889" right="0.25" top="0.3701388888888889" bottom="0.3" header="0.5118055555555555" footer="0.5118055555555555"/>
  <pageSetup horizontalDpi="300" verticalDpi="300" orientation="landscape" paperSize="9" scale="72" r:id="rId3"/>
  <rowBreaks count="3" manualBreakCount="3">
    <brk id="34" max="25" man="1"/>
    <brk id="53" max="255" man="1"/>
    <brk id="76" max="255" man="1"/>
  </rowBreaks>
  <legacyDrawing r:id="rId2"/>
</worksheet>
</file>

<file path=xl/worksheets/sheet5.xml><?xml version="1.0" encoding="utf-8"?>
<worksheet xmlns="http://schemas.openxmlformats.org/spreadsheetml/2006/main" xmlns:r="http://schemas.openxmlformats.org/officeDocument/2006/relationships">
  <dimension ref="B2:M14"/>
  <sheetViews>
    <sheetView zoomScaleSheetLayoutView="100" zoomScalePageLayoutView="0" workbookViewId="0" topLeftCell="A1">
      <selection activeCell="J17" sqref="J17"/>
    </sheetView>
  </sheetViews>
  <sheetFormatPr defaultColWidth="9.125" defaultRowHeight="12.75"/>
  <cols>
    <col min="1" max="1" width="4.625" style="479" customWidth="1"/>
    <col min="2" max="2" width="4.50390625" style="479" customWidth="1"/>
    <col min="3" max="5" width="9.125" style="479" customWidth="1"/>
    <col min="6" max="6" width="38.875" style="479" customWidth="1"/>
    <col min="7" max="16384" width="9.125" style="479" customWidth="1"/>
  </cols>
  <sheetData>
    <row r="1" ht="13.5" customHeight="1"/>
    <row r="2" spans="2:4" ht="17.25">
      <c r="B2" s="1189" t="s">
        <v>397</v>
      </c>
      <c r="C2" s="1189"/>
      <c r="D2" s="1189"/>
    </row>
    <row r="4" spans="2:13" ht="27.75" customHeight="1">
      <c r="B4" s="480" t="s">
        <v>398</v>
      </c>
      <c r="C4" s="1186" t="s">
        <v>399</v>
      </c>
      <c r="D4" s="1186"/>
      <c r="E4" s="1186"/>
      <c r="F4" s="1186"/>
      <c r="G4" s="1186" t="s">
        <v>400</v>
      </c>
      <c r="H4" s="1186"/>
      <c r="I4" s="1190" t="s">
        <v>401</v>
      </c>
      <c r="J4" s="1190"/>
      <c r="K4" s="481" t="s">
        <v>402</v>
      </c>
      <c r="L4" s="1186" t="s">
        <v>403</v>
      </c>
      <c r="M4" s="1186"/>
    </row>
    <row r="5" spans="2:13" ht="38.25" customHeight="1">
      <c r="B5" s="481">
        <v>1</v>
      </c>
      <c r="C5" s="1188" t="s">
        <v>404</v>
      </c>
      <c r="D5" s="1188"/>
      <c r="E5" s="1188"/>
      <c r="F5" s="1188"/>
      <c r="G5" s="1186" t="s">
        <v>405</v>
      </c>
      <c r="H5" s="1186"/>
      <c r="I5" s="1186" t="s">
        <v>406</v>
      </c>
      <c r="J5" s="1186"/>
      <c r="K5" s="599">
        <v>5</v>
      </c>
      <c r="L5" s="1187" t="s">
        <v>431</v>
      </c>
      <c r="M5" s="1187"/>
    </row>
    <row r="6" spans="2:13" ht="41.25" customHeight="1">
      <c r="B6" s="481">
        <v>2</v>
      </c>
      <c r="C6" s="1188" t="s">
        <v>408</v>
      </c>
      <c r="D6" s="1188"/>
      <c r="E6" s="1188"/>
      <c r="F6" s="1188"/>
      <c r="G6" s="1186" t="s">
        <v>405</v>
      </c>
      <c r="H6" s="1186"/>
      <c r="I6" s="1186" t="s">
        <v>406</v>
      </c>
      <c r="J6" s="1186"/>
      <c r="K6" s="599">
        <v>6</v>
      </c>
      <c r="L6" s="1187" t="s">
        <v>407</v>
      </c>
      <c r="M6" s="1187"/>
    </row>
    <row r="7" spans="2:13" ht="37.5" customHeight="1">
      <c r="B7" s="481">
        <v>3</v>
      </c>
      <c r="C7" s="1188" t="s">
        <v>409</v>
      </c>
      <c r="D7" s="1188"/>
      <c r="E7" s="1188"/>
      <c r="F7" s="1188"/>
      <c r="G7" s="1186" t="s">
        <v>405</v>
      </c>
      <c r="H7" s="1186"/>
      <c r="I7" s="1186" t="s">
        <v>406</v>
      </c>
      <c r="J7" s="1186"/>
      <c r="K7" s="600">
        <v>6</v>
      </c>
      <c r="L7" s="1187" t="s">
        <v>432</v>
      </c>
      <c r="M7" s="1187"/>
    </row>
    <row r="8" spans="2:13" ht="47.25" customHeight="1">
      <c r="B8" s="481">
        <v>5</v>
      </c>
      <c r="C8" s="1188" t="s">
        <v>411</v>
      </c>
      <c r="D8" s="1188"/>
      <c r="E8" s="1188"/>
      <c r="F8" s="1188"/>
      <c r="G8" s="1186" t="s">
        <v>405</v>
      </c>
      <c r="H8" s="1186"/>
      <c r="I8" s="1186" t="s">
        <v>406</v>
      </c>
      <c r="J8" s="1186"/>
      <c r="K8" s="601">
        <v>8</v>
      </c>
      <c r="L8" s="1187" t="s">
        <v>433</v>
      </c>
      <c r="M8" s="1187"/>
    </row>
    <row r="9" spans="2:13" ht="39.75" customHeight="1">
      <c r="B9" s="481">
        <v>6</v>
      </c>
      <c r="C9" s="1188" t="s">
        <v>412</v>
      </c>
      <c r="D9" s="1188"/>
      <c r="E9" s="1188"/>
      <c r="F9" s="1188"/>
      <c r="G9" s="1186" t="s">
        <v>405</v>
      </c>
      <c r="H9" s="1186"/>
      <c r="I9" s="1186" t="s">
        <v>406</v>
      </c>
      <c r="J9" s="1186"/>
      <c r="K9" s="480">
        <v>7</v>
      </c>
      <c r="L9" s="1187" t="s">
        <v>433</v>
      </c>
      <c r="M9" s="1187"/>
    </row>
    <row r="10" spans="2:13" ht="39" customHeight="1">
      <c r="B10" s="481">
        <v>7</v>
      </c>
      <c r="C10" s="1188" t="s">
        <v>413</v>
      </c>
      <c r="D10" s="1188"/>
      <c r="E10" s="1188"/>
      <c r="F10" s="1188"/>
      <c r="G10" s="1186" t="s">
        <v>405</v>
      </c>
      <c r="H10" s="1186"/>
      <c r="I10" s="1186" t="s">
        <v>406</v>
      </c>
      <c r="J10" s="1186"/>
      <c r="K10" s="480">
        <v>8</v>
      </c>
      <c r="L10" s="1187" t="s">
        <v>414</v>
      </c>
      <c r="M10" s="1187"/>
    </row>
    <row r="11" spans="2:13" ht="15.75" customHeight="1">
      <c r="B11" s="481">
        <v>8</v>
      </c>
      <c r="C11" s="1188" t="s">
        <v>415</v>
      </c>
      <c r="D11" s="1188"/>
      <c r="E11" s="1188"/>
      <c r="F11" s="1188"/>
      <c r="G11" s="1186" t="s">
        <v>75</v>
      </c>
      <c r="H11" s="1186"/>
      <c r="I11" s="1186" t="s">
        <v>416</v>
      </c>
      <c r="J11" s="1186"/>
      <c r="K11" s="480">
        <v>4</v>
      </c>
      <c r="L11" s="1187" t="s">
        <v>410</v>
      </c>
      <c r="M11" s="1187"/>
    </row>
    <row r="12" spans="2:13" ht="12.75">
      <c r="B12" s="1183" t="s">
        <v>74</v>
      </c>
      <c r="C12" s="1183"/>
      <c r="D12" s="1183"/>
      <c r="E12" s="1183"/>
      <c r="F12" s="1183"/>
      <c r="G12" s="1183"/>
      <c r="H12" s="1183"/>
      <c r="I12" s="1183"/>
      <c r="J12" s="1183"/>
      <c r="K12" s="1183"/>
      <c r="L12" s="1184" t="s">
        <v>417</v>
      </c>
      <c r="M12" s="1184"/>
    </row>
    <row r="13" spans="2:13" ht="52.5" customHeight="1">
      <c r="B13" s="481">
        <v>9</v>
      </c>
      <c r="C13" s="1185"/>
      <c r="D13" s="1185"/>
      <c r="E13" s="1185"/>
      <c r="F13" s="1185"/>
      <c r="G13" s="1186" t="s">
        <v>418</v>
      </c>
      <c r="H13" s="1186"/>
      <c r="I13" s="1186" t="s">
        <v>419</v>
      </c>
      <c r="J13" s="1186"/>
      <c r="K13" s="480">
        <v>8</v>
      </c>
      <c r="L13" s="1186" t="s">
        <v>410</v>
      </c>
      <c r="M13" s="1186"/>
    </row>
    <row r="14" spans="2:13" ht="12.75">
      <c r="B14" s="1183" t="s">
        <v>74</v>
      </c>
      <c r="C14" s="1183"/>
      <c r="D14" s="1183"/>
      <c r="E14" s="1183"/>
      <c r="F14" s="1183"/>
      <c r="G14" s="1183"/>
      <c r="H14" s="1183"/>
      <c r="I14" s="1183"/>
      <c r="J14" s="1183"/>
      <c r="K14" s="1183"/>
      <c r="L14" s="1184" t="s">
        <v>420</v>
      </c>
      <c r="M14" s="1184"/>
    </row>
  </sheetData>
  <sheetProtection selectLockedCells="1" selectUnlockedCells="1"/>
  <mergeCells count="41">
    <mergeCell ref="C7:F7"/>
    <mergeCell ref="G7:H7"/>
    <mergeCell ref="I7:J7"/>
    <mergeCell ref="L7:M7"/>
    <mergeCell ref="L4:M4"/>
    <mergeCell ref="C5:F5"/>
    <mergeCell ref="G5:H5"/>
    <mergeCell ref="I5:J5"/>
    <mergeCell ref="L5:M5"/>
    <mergeCell ref="I6:J6"/>
    <mergeCell ref="L6:M6"/>
    <mergeCell ref="C6:F6"/>
    <mergeCell ref="G6:H6"/>
    <mergeCell ref="B2:D2"/>
    <mergeCell ref="C4:F4"/>
    <mergeCell ref="G4:H4"/>
    <mergeCell ref="I4:J4"/>
    <mergeCell ref="C10:F10"/>
    <mergeCell ref="G10:H10"/>
    <mergeCell ref="I10:J10"/>
    <mergeCell ref="L10:M10"/>
    <mergeCell ref="I9:J9"/>
    <mergeCell ref="L9:M9"/>
    <mergeCell ref="I11:J11"/>
    <mergeCell ref="L11:M11"/>
    <mergeCell ref="I8:J8"/>
    <mergeCell ref="L8:M8"/>
    <mergeCell ref="C9:F9"/>
    <mergeCell ref="G9:H9"/>
    <mergeCell ref="C11:F11"/>
    <mergeCell ref="G11:H11"/>
    <mergeCell ref="C8:F8"/>
    <mergeCell ref="G8:H8"/>
    <mergeCell ref="B14:K14"/>
    <mergeCell ref="L14:M14"/>
    <mergeCell ref="B12:K12"/>
    <mergeCell ref="L12:M12"/>
    <mergeCell ref="C13:F13"/>
    <mergeCell ref="G13:H13"/>
    <mergeCell ref="I13:J13"/>
    <mergeCell ref="L13:M13"/>
  </mergeCells>
  <printOptions/>
  <pageMargins left="0.25" right="0.25" top="0.35" bottom="0.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A38"/>
  <sheetViews>
    <sheetView tabSelected="1" zoomScalePageLayoutView="0" workbookViewId="0" topLeftCell="A1">
      <selection activeCell="A1" sqref="A1:IV16384"/>
    </sheetView>
  </sheetViews>
  <sheetFormatPr defaultColWidth="9.00390625" defaultRowHeight="12.75"/>
  <cols>
    <col min="1" max="1" width="233.50390625" style="5" customWidth="1"/>
    <col min="2" max="16384" width="8.875" style="5" customWidth="1"/>
  </cols>
  <sheetData>
    <row r="1" ht="15">
      <c r="A1" s="780" t="s">
        <v>458</v>
      </c>
    </row>
    <row r="2" ht="177.75" customHeight="1">
      <c r="A2" s="783" t="s">
        <v>459</v>
      </c>
    </row>
    <row r="3" ht="24.75" customHeight="1">
      <c r="A3" s="781" t="s">
        <v>495</v>
      </c>
    </row>
    <row r="4" ht="175.5" customHeight="1">
      <c r="A4" s="782" t="s">
        <v>507</v>
      </c>
    </row>
    <row r="5" ht="44.25" customHeight="1">
      <c r="A5" s="781" t="s">
        <v>496</v>
      </c>
    </row>
    <row r="6" ht="49.5" customHeight="1">
      <c r="A6" s="781" t="s">
        <v>463</v>
      </c>
    </row>
    <row r="7" ht="36.75" customHeight="1">
      <c r="A7" s="781" t="s">
        <v>464</v>
      </c>
    </row>
    <row r="8" ht="40.5" customHeight="1">
      <c r="A8" s="781" t="s">
        <v>465</v>
      </c>
    </row>
    <row r="9" ht="51" customHeight="1">
      <c r="A9" s="781" t="s">
        <v>466</v>
      </c>
    </row>
    <row r="10" ht="23.25" customHeight="1">
      <c r="A10" s="781" t="s">
        <v>467</v>
      </c>
    </row>
    <row r="11" ht="70.5" customHeight="1">
      <c r="A11" s="781" t="s">
        <v>468</v>
      </c>
    </row>
    <row r="12" ht="104.25" customHeight="1">
      <c r="A12" s="781" t="s">
        <v>469</v>
      </c>
    </row>
    <row r="13" ht="48.75" customHeight="1">
      <c r="A13" s="781" t="s">
        <v>470</v>
      </c>
    </row>
    <row r="14" ht="97.5" customHeight="1">
      <c r="A14" s="781" t="s">
        <v>471</v>
      </c>
    </row>
    <row r="15" ht="64.5" customHeight="1">
      <c r="A15" s="781" t="s">
        <v>472</v>
      </c>
    </row>
    <row r="16" ht="27.75" customHeight="1">
      <c r="A16" s="781" t="s">
        <v>473</v>
      </c>
    </row>
    <row r="17" ht="24.75" customHeight="1">
      <c r="A17" s="781" t="s">
        <v>474</v>
      </c>
    </row>
    <row r="18" ht="15">
      <c r="A18" s="1" t="s">
        <v>475</v>
      </c>
    </row>
    <row r="19" ht="18" customHeight="1">
      <c r="A19" s="781" t="s">
        <v>476</v>
      </c>
    </row>
    <row r="20" ht="15.75" customHeight="1">
      <c r="A20" s="781" t="s">
        <v>477</v>
      </c>
    </row>
    <row r="21" ht="16.5" customHeight="1">
      <c r="A21" s="781" t="s">
        <v>478</v>
      </c>
    </row>
    <row r="22" ht="17.25" customHeight="1">
      <c r="A22" s="781" t="s">
        <v>479</v>
      </c>
    </row>
    <row r="23" ht="16.5" customHeight="1">
      <c r="A23" s="781" t="s">
        <v>480</v>
      </c>
    </row>
    <row r="24" ht="19.5" customHeight="1">
      <c r="A24" s="781" t="s">
        <v>481</v>
      </c>
    </row>
    <row r="25" ht="15">
      <c r="A25" s="781" t="s">
        <v>482</v>
      </c>
    </row>
    <row r="26" ht="15">
      <c r="A26" s="781" t="s">
        <v>483</v>
      </c>
    </row>
    <row r="27" ht="21" customHeight="1">
      <c r="A27" s="781" t="s">
        <v>484</v>
      </c>
    </row>
    <row r="28" ht="17.25" customHeight="1">
      <c r="A28" s="781" t="s">
        <v>485</v>
      </c>
    </row>
    <row r="29" ht="19.5" customHeight="1">
      <c r="A29" s="781" t="s">
        <v>486</v>
      </c>
    </row>
    <row r="30" ht="21" customHeight="1">
      <c r="A30" s="781" t="s">
        <v>487</v>
      </c>
    </row>
    <row r="31" ht="19.5" customHeight="1">
      <c r="A31" s="781" t="s">
        <v>488</v>
      </c>
    </row>
    <row r="32" ht="19.5" customHeight="1">
      <c r="A32" s="781" t="s">
        <v>489</v>
      </c>
    </row>
    <row r="33" ht="18.75" customHeight="1">
      <c r="A33" s="781" t="s">
        <v>490</v>
      </c>
    </row>
    <row r="34" ht="21" customHeight="1">
      <c r="A34" s="781" t="s">
        <v>491</v>
      </c>
    </row>
    <row r="35" ht="15">
      <c r="A35" s="781" t="s">
        <v>492</v>
      </c>
    </row>
    <row r="36" ht="19.5" customHeight="1">
      <c r="A36" s="781" t="s">
        <v>493</v>
      </c>
    </row>
    <row r="37" ht="15">
      <c r="A37" s="781" t="s">
        <v>494</v>
      </c>
    </row>
    <row r="38" ht="15">
      <c r="A38" s="781"/>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Студент</dc:creator>
  <cp:keywords/>
  <dc:description/>
  <cp:lastModifiedBy>user</cp:lastModifiedBy>
  <cp:lastPrinted>2020-06-09T07:15:31Z</cp:lastPrinted>
  <dcterms:created xsi:type="dcterms:W3CDTF">2019-06-18T08:12:55Z</dcterms:created>
  <dcterms:modified xsi:type="dcterms:W3CDTF">2020-07-28T10:03:31Z</dcterms:modified>
  <cp:category/>
  <cp:version/>
  <cp:contentType/>
  <cp:contentStatus/>
</cp:coreProperties>
</file>